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Dfs-Users-01/Users_home_SSP/bilslr/Documents BILSLR/Nyreg feb 2021/Webben/"/>
    </mc:Choice>
  </mc:AlternateContent>
  <xr:revisionPtr revIDLastSave="0" documentId="13_ncr:1_{9B58E64C-1204-7348-9F7B-22BCEA5BD111}" xr6:coauthVersionLast="46" xr6:coauthVersionMax="46" xr10:uidLastSave="{00000000-0000-0000-0000-000000000000}"/>
  <bookViews>
    <workbookView xWindow="0" yWindow="460" windowWidth="38400" windowHeight="19640" tabRatio="948" xr2:uid="{00000000-000D-0000-FFFF-FFFF00000000}"/>
  </bookViews>
  <sheets>
    <sheet name="Totalt 0-3,5 ton" sheetId="1" r:id="rId1"/>
  </sheets>
  <definedNames>
    <definedName name="_xlnm._FilterDatabase" localSheetId="0" hidden="1">'Totalt 0-3,5 ton'!$B$1:$J$3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G10" i="1"/>
  <c r="H10" i="1"/>
  <c r="I10" i="1"/>
  <c r="J10" i="1"/>
  <c r="G11" i="1"/>
  <c r="H11" i="1"/>
  <c r="I11" i="1"/>
  <c r="J11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I17" i="1"/>
  <c r="G18" i="1"/>
  <c r="H18" i="1"/>
  <c r="I18" i="1"/>
  <c r="J18" i="1"/>
  <c r="G19" i="1"/>
  <c r="H19" i="1"/>
  <c r="I19" i="1"/>
  <c r="J19" i="1"/>
  <c r="G20" i="1"/>
  <c r="H20" i="1"/>
  <c r="I20" i="1"/>
  <c r="J20" i="1"/>
  <c r="G21" i="1"/>
  <c r="H21" i="1"/>
  <c r="I21" i="1"/>
  <c r="J21" i="1"/>
  <c r="G22" i="1"/>
  <c r="H22" i="1"/>
  <c r="J22" i="1"/>
  <c r="G23" i="1"/>
  <c r="H23" i="1"/>
  <c r="I23" i="1"/>
  <c r="J23" i="1"/>
  <c r="G24" i="1"/>
  <c r="H24" i="1"/>
  <c r="I24" i="1"/>
  <c r="J24" i="1"/>
  <c r="I25" i="1"/>
  <c r="G26" i="1"/>
  <c r="H26" i="1"/>
  <c r="I26" i="1"/>
  <c r="J26" i="1"/>
  <c r="G27" i="1"/>
  <c r="H27" i="1"/>
  <c r="I27" i="1"/>
  <c r="J27" i="1"/>
  <c r="G28" i="1"/>
  <c r="H28" i="1"/>
  <c r="J28" i="1"/>
  <c r="G29" i="1"/>
  <c r="H29" i="1"/>
  <c r="I29" i="1"/>
  <c r="J29" i="1"/>
  <c r="G30" i="1"/>
  <c r="H30" i="1"/>
  <c r="I30" i="1"/>
  <c r="J30" i="1"/>
  <c r="G31" i="1"/>
  <c r="H31" i="1"/>
  <c r="I31" i="1"/>
  <c r="J31" i="1"/>
  <c r="G32" i="1"/>
  <c r="H32" i="1"/>
  <c r="I32" i="1"/>
  <c r="J32" i="1"/>
  <c r="G33" i="1"/>
  <c r="H33" i="1"/>
  <c r="I33" i="1"/>
  <c r="J33" i="1"/>
  <c r="G34" i="1"/>
  <c r="H34" i="1"/>
  <c r="I34" i="1"/>
  <c r="J34" i="1"/>
  <c r="G35" i="1"/>
  <c r="H35" i="1"/>
  <c r="I35" i="1"/>
  <c r="J35" i="1"/>
  <c r="G36" i="1"/>
  <c r="H36" i="1"/>
  <c r="I36" i="1"/>
  <c r="J36" i="1"/>
  <c r="G37" i="1"/>
  <c r="H37" i="1"/>
  <c r="I37" i="1"/>
  <c r="J37" i="1"/>
  <c r="I38" i="1"/>
  <c r="I39" i="1"/>
  <c r="G40" i="1"/>
  <c r="H40" i="1"/>
  <c r="I40" i="1"/>
  <c r="J40" i="1"/>
  <c r="G41" i="1"/>
  <c r="H41" i="1"/>
  <c r="I41" i="1"/>
  <c r="J41" i="1"/>
  <c r="G42" i="1"/>
  <c r="H42" i="1"/>
  <c r="I42" i="1"/>
  <c r="J42" i="1"/>
  <c r="G43" i="1"/>
  <c r="H43" i="1"/>
  <c r="I43" i="1"/>
  <c r="J43" i="1"/>
  <c r="G44" i="1"/>
  <c r="H44" i="1"/>
  <c r="I44" i="1"/>
  <c r="J44" i="1"/>
  <c r="G45" i="1"/>
  <c r="H45" i="1"/>
  <c r="I45" i="1"/>
  <c r="J45" i="1"/>
  <c r="G46" i="1"/>
  <c r="H46" i="1"/>
  <c r="I46" i="1"/>
  <c r="J46" i="1"/>
  <c r="G47" i="1"/>
  <c r="H47" i="1"/>
  <c r="I47" i="1"/>
  <c r="J47" i="1"/>
  <c r="G48" i="1"/>
  <c r="H48" i="1"/>
  <c r="I48" i="1"/>
  <c r="J48" i="1"/>
  <c r="G49" i="1"/>
  <c r="H49" i="1"/>
  <c r="I49" i="1"/>
  <c r="J49" i="1"/>
  <c r="G50" i="1"/>
  <c r="H50" i="1"/>
  <c r="I50" i="1"/>
  <c r="J50" i="1"/>
</calcChain>
</file>

<file path=xl/sharedStrings.xml><?xml version="1.0" encoding="utf-8"?>
<sst xmlns="http://schemas.openxmlformats.org/spreadsheetml/2006/main" count="58" uniqueCount="56">
  <si>
    <t>Förändring %</t>
  </si>
  <si>
    <t xml:space="preserve"> Modell                                  </t>
  </si>
  <si>
    <t xml:space="preserve"> </t>
  </si>
  <si>
    <t>Segmentsandel % jan-feb</t>
  </si>
  <si>
    <t xml:space="preserve">jan-feb   </t>
  </si>
  <si>
    <t>februari</t>
  </si>
  <si>
    <t>januari-februari</t>
  </si>
  <si>
    <t xml:space="preserve"> CITROEN JUMPY</t>
  </si>
  <si>
    <t xml:space="preserve"> DODGE</t>
  </si>
  <si>
    <t xml:space="preserve"> FORD RANGER</t>
  </si>
  <si>
    <t xml:space="preserve"> ISUZU D-MAX</t>
  </si>
  <si>
    <t xml:space="preserve"> IVECO DAILY</t>
  </si>
  <si>
    <t xml:space="preserve"> MAN SKÅP</t>
  </si>
  <si>
    <t xml:space="preserve"> MERCEDES SPRINTER</t>
  </si>
  <si>
    <t xml:space="preserve"> MITSUBISHI L200</t>
  </si>
  <si>
    <t xml:space="preserve"> OPEL MOVANO</t>
  </si>
  <si>
    <t xml:space="preserve"> PEUGEOT BOXER</t>
  </si>
  <si>
    <t xml:space="preserve"> TOYOTA HILUX</t>
  </si>
  <si>
    <t xml:space="preserve"> VW PICK UP</t>
  </si>
  <si>
    <t xml:space="preserve"> DACIA DOKKER</t>
  </si>
  <si>
    <t xml:space="preserve"> MAXUS EV80</t>
  </si>
  <si>
    <t xml:space="preserve"> MERCEDES VITO</t>
  </si>
  <si>
    <t xml:space="preserve"> PEUGEOT EXPERT</t>
  </si>
  <si>
    <t xml:space="preserve"> TOYOTA PROACE</t>
  </si>
  <si>
    <t xml:space="preserve"> VW AMOROK</t>
  </si>
  <si>
    <t xml:space="preserve"> CHEVROLET PICKUP</t>
  </si>
  <si>
    <t xml:space="preserve"> FIAT DOBLO</t>
  </si>
  <si>
    <t xml:space="preserve"> FORD TRANSIT CONNECT</t>
  </si>
  <si>
    <t xml:space="preserve"> MAXUS E-DELIVERY 3</t>
  </si>
  <si>
    <t xml:space="preserve"> MERCEDES CITAN</t>
  </si>
  <si>
    <t xml:space="preserve"> NISSAN NAVARA</t>
  </si>
  <si>
    <t xml:space="preserve"> MERCEDES X-KLASS</t>
  </si>
  <si>
    <t xml:space="preserve"> VW TRANSPORTER</t>
  </si>
  <si>
    <t xml:space="preserve"> FORD TRANSIT CUSTOM</t>
  </si>
  <si>
    <t xml:space="preserve"> FORD TRANSIT COURIER</t>
  </si>
  <si>
    <t xml:space="preserve"> FIAT TALENTO</t>
  </si>
  <si>
    <t xml:space="preserve"> NISSAN NV200</t>
  </si>
  <si>
    <t xml:space="preserve"> FORD TRANSIT</t>
  </si>
  <si>
    <t xml:space="preserve"> NISSAN NV400</t>
  </si>
  <si>
    <t xml:space="preserve"> RENAULT TRAFIC</t>
  </si>
  <si>
    <t xml:space="preserve"> NISSAN NV300</t>
  </si>
  <si>
    <t xml:space="preserve"> NISSAN NV250</t>
  </si>
  <si>
    <t xml:space="preserve"> CITROEN JUMPER</t>
  </si>
  <si>
    <t xml:space="preserve"> FIAT DUCATO</t>
  </si>
  <si>
    <t xml:space="preserve"> CITROEN BERLINGO</t>
  </si>
  <si>
    <t xml:space="preserve"> OPEL COMBO</t>
  </si>
  <si>
    <t xml:space="preserve"> PEUGEOT PARTNER</t>
  </si>
  <si>
    <t xml:space="preserve"> VW CADDY</t>
  </si>
  <si>
    <t xml:space="preserve"> OPEL VIVARO</t>
  </si>
  <si>
    <t xml:space="preserve"> RENAULT KANGOO</t>
  </si>
  <si>
    <t xml:space="preserve"> RENAULT MASTER</t>
  </si>
  <si>
    <t xml:space="preserve"> VW CRAFTER</t>
  </si>
  <si>
    <t xml:space="preserve"> Övriga fabrikat</t>
  </si>
  <si>
    <t xml:space="preserve"> Totalt</t>
  </si>
  <si>
    <t>Topplista lätta lastbilar högst 3,5 ton februari 2021 (januari-februari)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</si>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</sst>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</font>
    <font>
      <b/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2" fillId="0" borderId="0" xfId="0" applyNumberFormat="1" applyFont="1"/>
    <xf numFmtId="10" fontId="0" fillId="0" borderId="0" xfId="0" applyNumberFormat="1"/>
    <xf numFmtId="49" fontId="0" fillId="0" borderId="0" xfId="0" applyNumberFormat="1"/>
    <xf numFmtId="0" fontId="3" fillId="0" borderId="0" xfId="0" applyFont="1"/>
    <xf numFmtId="49" fontId="3" fillId="0" borderId="0" xfId="0" applyNumberFormat="1" applyFont="1"/>
    <xf numFmtId="164" fontId="0" fillId="0" borderId="0" xfId="0" applyNumberFormat="1"/>
    <xf numFmtId="164" fontId="3" fillId="0" borderId="0" xfId="0" applyNumberFormat="1" applyFont="1"/>
    <xf numFmtId="49" fontId="4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49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Fill="1" applyBorder="1" applyAlignment="1"/>
    <xf numFmtId="164" fontId="2" fillId="0" borderId="1" xfId="0" applyNumberFormat="1" applyFont="1" applyFill="1" applyBorder="1" applyAlignment="1">
      <alignment shrinkToFit="1"/>
    </xf>
    <xf numFmtId="164" fontId="2" fillId="0" borderId="1" xfId="0" applyNumberFormat="1" applyFont="1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J52"/>
  <sheetViews>
    <sheetView tabSelected="1" zoomScale="90" zoomScaleNormal="90" workbookViewId="0">
      <pane ySplit="3" topLeftCell="A4" activePane="bottomLeft" state="frozen"/>
      <selection pane="bottomLeft" activeCell="A52" sqref="A52"/>
    </sheetView>
  </sheetViews>
  <sheetFormatPr baseColWidth="10" defaultColWidth="9.1640625" defaultRowHeight="15" x14ac:dyDescent="0.2"/>
  <cols>
    <col min="1" max="1" width="5.6640625" style="1" customWidth="1"/>
    <col min="2" max="2" width="24" style="1" customWidth="1"/>
    <col min="3" max="4" width="10.1640625" style="1" customWidth="1"/>
    <col min="5" max="5" width="10.33203125" style="1" customWidth="1"/>
    <col min="6" max="6" width="9.33203125" style="1" customWidth="1"/>
    <col min="7" max="7" width="10.33203125" style="2" customWidth="1"/>
    <col min="8" max="9" width="9.6640625" style="2" customWidth="1"/>
    <col min="10" max="10" width="9.83203125" style="2" customWidth="1"/>
    <col min="11" max="16384" width="9.1640625" style="1"/>
  </cols>
  <sheetData>
    <row r="1" spans="1:10" ht="26" x14ac:dyDescent="0.3">
      <c r="B1" s="9" t="s">
        <v>54</v>
      </c>
      <c r="C1" s="10"/>
      <c r="D1" s="10"/>
      <c r="E1" s="10"/>
      <c r="F1" s="10"/>
      <c r="G1" s="11"/>
      <c r="H1" s="11"/>
      <c r="I1" s="11"/>
      <c r="J1" s="11"/>
    </row>
    <row r="2" spans="1:10" x14ac:dyDescent="0.2">
      <c r="B2" s="12"/>
      <c r="C2" s="14" t="s">
        <v>5</v>
      </c>
      <c r="D2" s="15"/>
      <c r="E2" s="14" t="s">
        <v>6</v>
      </c>
      <c r="F2" s="15"/>
      <c r="G2" s="17" t="s">
        <v>0</v>
      </c>
      <c r="H2" s="17"/>
      <c r="I2" s="16" t="s">
        <v>3</v>
      </c>
      <c r="J2" s="16"/>
    </row>
    <row r="3" spans="1:10" x14ac:dyDescent="0.2">
      <c r="A3" s="1" t="s">
        <v>55</v>
      </c>
      <c r="B3" s="12" t="s">
        <v>1</v>
      </c>
      <c r="C3" s="10">
        <v>2021</v>
      </c>
      <c r="D3" s="10">
        <v>2020</v>
      </c>
      <c r="E3" s="10">
        <v>2021</v>
      </c>
      <c r="F3" s="10">
        <v>2020</v>
      </c>
      <c r="G3" s="13" t="s">
        <v>5</v>
      </c>
      <c r="H3" s="13" t="s">
        <v>4</v>
      </c>
      <c r="I3" s="10">
        <v>2021</v>
      </c>
      <c r="J3" s="10">
        <v>2020</v>
      </c>
    </row>
    <row r="4" spans="1:10" customFormat="1" ht="13" x14ac:dyDescent="0.15">
      <c r="A4">
        <v>1</v>
      </c>
      <c r="B4" s="4" t="s">
        <v>7</v>
      </c>
      <c r="C4">
        <v>29</v>
      </c>
      <c r="D4">
        <v>14</v>
      </c>
      <c r="E4">
        <v>64</v>
      </c>
      <c r="F4">
        <v>29</v>
      </c>
      <c r="G4" s="7">
        <f t="shared" ref="G4:G16" si="0">(C4/D4)-1</f>
        <v>1.0714285714285716</v>
      </c>
      <c r="H4" s="7">
        <f t="shared" ref="H4:H16" si="1">(E4/F4)-1</f>
        <v>1.2068965517241379</v>
      </c>
      <c r="I4" s="7">
        <f t="shared" ref="I4:I21" si="2">E4/$E$50</f>
        <v>1.2895426153536168E-2</v>
      </c>
      <c r="J4" s="7">
        <f t="shared" ref="J4:J16" si="3">F4/$F$50</f>
        <v>9.3669250645994837E-3</v>
      </c>
    </row>
    <row r="5" spans="1:10" customFormat="1" ht="13" x14ac:dyDescent="0.15">
      <c r="A5">
        <v>2</v>
      </c>
      <c r="B5" s="4" t="s">
        <v>8</v>
      </c>
      <c r="C5">
        <v>7</v>
      </c>
      <c r="D5">
        <v>4</v>
      </c>
      <c r="E5">
        <v>14</v>
      </c>
      <c r="F5">
        <v>13</v>
      </c>
      <c r="G5" s="7">
        <f t="shared" si="0"/>
        <v>0.75</v>
      </c>
      <c r="H5" s="7">
        <f t="shared" si="1"/>
        <v>7.6923076923076872E-2</v>
      </c>
      <c r="I5" s="7">
        <f t="shared" si="2"/>
        <v>2.8208744710860366E-3</v>
      </c>
      <c r="J5" s="7">
        <f t="shared" si="3"/>
        <v>4.1989664082687341E-3</v>
      </c>
    </row>
    <row r="6" spans="1:10" customFormat="1" ht="13" x14ac:dyDescent="0.15">
      <c r="A6">
        <v>3</v>
      </c>
      <c r="B6" s="4" t="s">
        <v>9</v>
      </c>
      <c r="C6">
        <v>43</v>
      </c>
      <c r="D6">
        <v>49</v>
      </c>
      <c r="E6">
        <v>76</v>
      </c>
      <c r="F6">
        <v>66</v>
      </c>
      <c r="G6" s="7">
        <f t="shared" si="0"/>
        <v>-0.12244897959183676</v>
      </c>
      <c r="H6" s="7">
        <f t="shared" si="1"/>
        <v>0.1515151515151516</v>
      </c>
      <c r="I6" s="7">
        <f t="shared" si="2"/>
        <v>1.5313318557324198E-2</v>
      </c>
      <c r="J6" s="7">
        <f t="shared" si="3"/>
        <v>2.1317829457364341E-2</v>
      </c>
    </row>
    <row r="7" spans="1:10" customFormat="1" ht="13" x14ac:dyDescent="0.15">
      <c r="A7">
        <v>4</v>
      </c>
      <c r="B7" s="4" t="s">
        <v>10</v>
      </c>
      <c r="C7">
        <v>13</v>
      </c>
      <c r="D7">
        <v>9</v>
      </c>
      <c r="E7">
        <v>13</v>
      </c>
      <c r="F7">
        <v>40</v>
      </c>
      <c r="G7" s="7">
        <f t="shared" si="0"/>
        <v>0.44444444444444442</v>
      </c>
      <c r="H7" s="7">
        <f t="shared" si="1"/>
        <v>-0.67500000000000004</v>
      </c>
      <c r="I7" s="7">
        <f t="shared" si="2"/>
        <v>2.6193834374370339E-3</v>
      </c>
      <c r="J7" s="7">
        <f t="shared" si="3"/>
        <v>1.2919896640826873E-2</v>
      </c>
    </row>
    <row r="8" spans="1:10" customFormat="1" ht="13" x14ac:dyDescent="0.15">
      <c r="A8">
        <v>5</v>
      </c>
      <c r="B8" s="4" t="s">
        <v>11</v>
      </c>
      <c r="C8">
        <v>12</v>
      </c>
      <c r="D8">
        <v>17</v>
      </c>
      <c r="E8">
        <v>14</v>
      </c>
      <c r="F8">
        <v>25</v>
      </c>
      <c r="G8" s="7">
        <f t="shared" si="0"/>
        <v>-0.29411764705882348</v>
      </c>
      <c r="H8" s="7">
        <f t="shared" si="1"/>
        <v>-0.43999999999999995</v>
      </c>
      <c r="I8" s="7">
        <f t="shared" si="2"/>
        <v>2.8208744710860366E-3</v>
      </c>
      <c r="J8" s="7">
        <f t="shared" si="3"/>
        <v>8.0749354005167952E-3</v>
      </c>
    </row>
    <row r="9" spans="1:10" customFormat="1" ht="13" x14ac:dyDescent="0.15">
      <c r="A9">
        <v>6</v>
      </c>
      <c r="B9" s="4" t="s">
        <v>12</v>
      </c>
      <c r="C9">
        <v>10</v>
      </c>
      <c r="D9">
        <v>11</v>
      </c>
      <c r="E9">
        <v>16</v>
      </c>
      <c r="F9">
        <v>15</v>
      </c>
      <c r="G9" s="7">
        <f t="shared" si="0"/>
        <v>-9.0909090909090939E-2</v>
      </c>
      <c r="H9" s="7">
        <f t="shared" si="1"/>
        <v>6.6666666666666652E-2</v>
      </c>
      <c r="I9" s="7">
        <f t="shared" si="2"/>
        <v>3.223856538384042E-3</v>
      </c>
      <c r="J9" s="7">
        <f t="shared" si="3"/>
        <v>4.8449612403100775E-3</v>
      </c>
    </row>
    <row r="10" spans="1:10" customFormat="1" ht="13" x14ac:dyDescent="0.15">
      <c r="A10">
        <v>7</v>
      </c>
      <c r="B10" s="4" t="s">
        <v>13</v>
      </c>
      <c r="C10">
        <v>109</v>
      </c>
      <c r="D10">
        <v>121</v>
      </c>
      <c r="E10">
        <v>211</v>
      </c>
      <c r="F10">
        <v>189</v>
      </c>
      <c r="G10" s="7">
        <f t="shared" si="0"/>
        <v>-9.9173553719008267E-2</v>
      </c>
      <c r="H10" s="7">
        <f t="shared" si="1"/>
        <v>0.11640211640211651</v>
      </c>
      <c r="I10" s="7">
        <f t="shared" si="2"/>
        <v>4.2514608099939552E-2</v>
      </c>
      <c r="J10" s="7">
        <f t="shared" si="3"/>
        <v>6.1046511627906974E-2</v>
      </c>
    </row>
    <row r="11" spans="1:10" customFormat="1" ht="13" x14ac:dyDescent="0.15">
      <c r="A11">
        <v>8</v>
      </c>
      <c r="B11" s="4" t="s">
        <v>14</v>
      </c>
      <c r="C11">
        <v>8</v>
      </c>
      <c r="D11">
        <v>1</v>
      </c>
      <c r="E11">
        <v>12</v>
      </c>
      <c r="F11">
        <v>1</v>
      </c>
      <c r="G11" s="7">
        <f t="shared" si="0"/>
        <v>7</v>
      </c>
      <c r="H11" s="7">
        <f t="shared" si="1"/>
        <v>11</v>
      </c>
      <c r="I11" s="7">
        <f t="shared" si="2"/>
        <v>2.4178924037880313E-3</v>
      </c>
      <c r="J11" s="7">
        <f t="shared" si="3"/>
        <v>3.2299741602067185E-4</v>
      </c>
    </row>
    <row r="12" spans="1:10" customFormat="1" ht="13" x14ac:dyDescent="0.15">
      <c r="A12">
        <v>9</v>
      </c>
      <c r="B12" s="4" t="s">
        <v>15</v>
      </c>
      <c r="C12">
        <v>2</v>
      </c>
      <c r="D12">
        <v>1</v>
      </c>
      <c r="E12">
        <v>4</v>
      </c>
      <c r="F12">
        <v>1</v>
      </c>
      <c r="G12" s="7">
        <f t="shared" si="0"/>
        <v>1</v>
      </c>
      <c r="H12" s="7">
        <f t="shared" si="1"/>
        <v>3</v>
      </c>
      <c r="I12" s="7">
        <f t="shared" si="2"/>
        <v>8.0596413459601049E-4</v>
      </c>
      <c r="J12" s="7">
        <f t="shared" si="3"/>
        <v>3.2299741602067185E-4</v>
      </c>
    </row>
    <row r="13" spans="1:10" customFormat="1" ht="13" x14ac:dyDescent="0.15">
      <c r="A13">
        <v>10</v>
      </c>
      <c r="B13" s="4" t="s">
        <v>16</v>
      </c>
      <c r="C13">
        <v>28</v>
      </c>
      <c r="D13">
        <v>19</v>
      </c>
      <c r="E13">
        <v>49</v>
      </c>
      <c r="F13">
        <v>29</v>
      </c>
      <c r="G13" s="7">
        <f t="shared" si="0"/>
        <v>0.47368421052631571</v>
      </c>
      <c r="H13" s="7">
        <f t="shared" si="1"/>
        <v>0.68965517241379315</v>
      </c>
      <c r="I13" s="7">
        <f t="shared" si="2"/>
        <v>9.8730606488011286E-3</v>
      </c>
      <c r="J13" s="7">
        <f t="shared" si="3"/>
        <v>9.3669250645994837E-3</v>
      </c>
    </row>
    <row r="14" spans="1:10" customFormat="1" ht="13" x14ac:dyDescent="0.15">
      <c r="A14">
        <v>11</v>
      </c>
      <c r="B14" s="4" t="s">
        <v>17</v>
      </c>
      <c r="C14">
        <v>107</v>
      </c>
      <c r="D14">
        <v>20</v>
      </c>
      <c r="E14">
        <v>180</v>
      </c>
      <c r="F14">
        <v>26</v>
      </c>
      <c r="G14" s="7">
        <f t="shared" si="0"/>
        <v>4.3499999999999996</v>
      </c>
      <c r="H14" s="7">
        <f t="shared" si="1"/>
        <v>5.9230769230769234</v>
      </c>
      <c r="I14" s="7">
        <f t="shared" si="2"/>
        <v>3.6268386056820472E-2</v>
      </c>
      <c r="J14" s="7">
        <f t="shared" si="3"/>
        <v>8.3979328165374682E-3</v>
      </c>
    </row>
    <row r="15" spans="1:10" customFormat="1" ht="13" x14ac:dyDescent="0.15">
      <c r="A15">
        <v>12</v>
      </c>
      <c r="B15" s="4" t="s">
        <v>18</v>
      </c>
      <c r="C15">
        <v>29</v>
      </c>
      <c r="D15">
        <v>6</v>
      </c>
      <c r="E15">
        <v>47</v>
      </c>
      <c r="F15">
        <v>8</v>
      </c>
      <c r="G15" s="7">
        <f t="shared" si="0"/>
        <v>3.833333333333333</v>
      </c>
      <c r="H15" s="7">
        <f t="shared" si="1"/>
        <v>4.875</v>
      </c>
      <c r="I15" s="7">
        <f t="shared" si="2"/>
        <v>9.4700785815031233E-3</v>
      </c>
      <c r="J15" s="7">
        <f t="shared" si="3"/>
        <v>2.5839793281653748E-3</v>
      </c>
    </row>
    <row r="16" spans="1:10" customFormat="1" ht="13" x14ac:dyDescent="0.15">
      <c r="A16">
        <v>13</v>
      </c>
      <c r="B16" s="4" t="s">
        <v>19</v>
      </c>
      <c r="C16">
        <v>32</v>
      </c>
      <c r="D16">
        <v>28</v>
      </c>
      <c r="E16">
        <v>64</v>
      </c>
      <c r="F16">
        <v>46</v>
      </c>
      <c r="G16" s="7">
        <f t="shared" si="0"/>
        <v>0.14285714285714279</v>
      </c>
      <c r="H16" s="7">
        <f t="shared" si="1"/>
        <v>0.39130434782608692</v>
      </c>
      <c r="I16" s="7">
        <f t="shared" si="2"/>
        <v>1.2895426153536168E-2</v>
      </c>
      <c r="J16" s="7">
        <f t="shared" si="3"/>
        <v>1.4857881136950904E-2</v>
      </c>
    </row>
    <row r="17" spans="1:10" customFormat="1" ht="13" x14ac:dyDescent="0.15">
      <c r="A17">
        <v>14</v>
      </c>
      <c r="B17" s="4" t="s">
        <v>20</v>
      </c>
      <c r="C17">
        <v>1</v>
      </c>
      <c r="D17">
        <v>0</v>
      </c>
      <c r="E17">
        <v>1</v>
      </c>
      <c r="F17">
        <v>0</v>
      </c>
      <c r="G17" s="7">
        <v>0</v>
      </c>
      <c r="H17" s="7">
        <v>0</v>
      </c>
      <c r="I17" s="7">
        <f t="shared" si="2"/>
        <v>2.0149103364900262E-4</v>
      </c>
      <c r="J17" s="7">
        <v>0</v>
      </c>
    </row>
    <row r="18" spans="1:10" customFormat="1" ht="13" x14ac:dyDescent="0.15">
      <c r="A18">
        <v>15</v>
      </c>
      <c r="B18" s="4" t="s">
        <v>21</v>
      </c>
      <c r="C18">
        <v>96</v>
      </c>
      <c r="D18">
        <v>61</v>
      </c>
      <c r="E18">
        <v>200</v>
      </c>
      <c r="F18">
        <v>114</v>
      </c>
      <c r="G18" s="7">
        <f t="shared" ref="G18:G24" si="4">(C18/D18)-1</f>
        <v>0.57377049180327866</v>
      </c>
      <c r="H18" s="7">
        <f t="shared" ref="H18:H24" si="5">(E18/F18)-1</f>
        <v>0.7543859649122806</v>
      </c>
      <c r="I18" s="7">
        <f t="shared" si="2"/>
        <v>4.0298206729800522E-2</v>
      </c>
      <c r="J18" s="7">
        <f t="shared" ref="J18:J24" si="6">F18/$F$50</f>
        <v>3.6821705426356592E-2</v>
      </c>
    </row>
    <row r="19" spans="1:10" customFormat="1" ht="13" x14ac:dyDescent="0.15">
      <c r="A19">
        <v>16</v>
      </c>
      <c r="B19" s="4" t="s">
        <v>22</v>
      </c>
      <c r="C19">
        <v>75</v>
      </c>
      <c r="D19">
        <v>17</v>
      </c>
      <c r="E19">
        <v>141</v>
      </c>
      <c r="F19">
        <v>18</v>
      </c>
      <c r="G19" s="7">
        <f t="shared" si="4"/>
        <v>3.4117647058823533</v>
      </c>
      <c r="H19" s="7">
        <f t="shared" si="5"/>
        <v>6.833333333333333</v>
      </c>
      <c r="I19" s="7">
        <f t="shared" si="2"/>
        <v>2.841023574450937E-2</v>
      </c>
      <c r="J19" s="7">
        <f t="shared" si="6"/>
        <v>5.8139534883720929E-3</v>
      </c>
    </row>
    <row r="20" spans="1:10" customFormat="1" ht="13" x14ac:dyDescent="0.15">
      <c r="A20">
        <v>17</v>
      </c>
      <c r="B20" s="4" t="s">
        <v>23</v>
      </c>
      <c r="C20">
        <v>132</v>
      </c>
      <c r="D20">
        <v>63</v>
      </c>
      <c r="E20">
        <v>252</v>
      </c>
      <c r="F20">
        <v>84</v>
      </c>
      <c r="G20" s="7">
        <f t="shared" si="4"/>
        <v>1.0952380952380953</v>
      </c>
      <c r="H20" s="7">
        <f t="shared" si="5"/>
        <v>2</v>
      </c>
      <c r="I20" s="7">
        <f t="shared" si="2"/>
        <v>5.0775740479548657E-2</v>
      </c>
      <c r="J20" s="7">
        <f t="shared" si="6"/>
        <v>2.7131782945736434E-2</v>
      </c>
    </row>
    <row r="21" spans="1:10" customFormat="1" ht="13" x14ac:dyDescent="0.15">
      <c r="A21">
        <v>18</v>
      </c>
      <c r="B21" s="4" t="s">
        <v>24</v>
      </c>
      <c r="C21">
        <v>39</v>
      </c>
      <c r="D21">
        <v>88</v>
      </c>
      <c r="E21">
        <v>95</v>
      </c>
      <c r="F21">
        <v>126</v>
      </c>
      <c r="G21" s="7">
        <f t="shared" si="4"/>
        <v>-0.55681818181818188</v>
      </c>
      <c r="H21" s="7">
        <f t="shared" si="5"/>
        <v>-0.24603174603174605</v>
      </c>
      <c r="I21" s="7">
        <f t="shared" si="2"/>
        <v>1.9141648196655248E-2</v>
      </c>
      <c r="J21" s="7">
        <f t="shared" si="6"/>
        <v>4.0697674418604654E-2</v>
      </c>
    </row>
    <row r="22" spans="1:10" customFormat="1" ht="13" x14ac:dyDescent="0.15">
      <c r="A22">
        <v>19</v>
      </c>
      <c r="B22" s="4" t="s">
        <v>25</v>
      </c>
      <c r="C22">
        <v>0</v>
      </c>
      <c r="D22">
        <v>1</v>
      </c>
      <c r="E22">
        <v>0</v>
      </c>
      <c r="F22">
        <v>1</v>
      </c>
      <c r="G22" s="7">
        <f t="shared" si="4"/>
        <v>-1</v>
      </c>
      <c r="H22" s="7">
        <f t="shared" si="5"/>
        <v>-1</v>
      </c>
      <c r="I22" s="7">
        <v>0</v>
      </c>
      <c r="J22" s="7">
        <f t="shared" si="6"/>
        <v>3.2299741602067185E-4</v>
      </c>
    </row>
    <row r="23" spans="1:10" customFormat="1" ht="13" x14ac:dyDescent="0.15">
      <c r="A23">
        <v>20</v>
      </c>
      <c r="B23" s="4" t="s">
        <v>26</v>
      </c>
      <c r="C23">
        <v>24</v>
      </c>
      <c r="D23">
        <v>55</v>
      </c>
      <c r="E23">
        <v>48</v>
      </c>
      <c r="F23">
        <v>74</v>
      </c>
      <c r="G23" s="7">
        <f t="shared" si="4"/>
        <v>-0.56363636363636371</v>
      </c>
      <c r="H23" s="7">
        <f t="shared" si="5"/>
        <v>-0.35135135135135132</v>
      </c>
      <c r="I23" s="7">
        <f>E23/$E$50</f>
        <v>9.6715696151521251E-3</v>
      </c>
      <c r="J23" s="7">
        <f t="shared" si="6"/>
        <v>2.3901808785529714E-2</v>
      </c>
    </row>
    <row r="24" spans="1:10" customFormat="1" ht="13" x14ac:dyDescent="0.15">
      <c r="A24">
        <v>21</v>
      </c>
      <c r="B24" s="4" t="s">
        <v>27</v>
      </c>
      <c r="C24">
        <v>230</v>
      </c>
      <c r="D24">
        <v>141</v>
      </c>
      <c r="E24">
        <v>252</v>
      </c>
      <c r="F24">
        <v>212</v>
      </c>
      <c r="G24" s="7">
        <f t="shared" si="4"/>
        <v>0.63120567375886516</v>
      </c>
      <c r="H24" s="7">
        <f t="shared" si="5"/>
        <v>0.18867924528301883</v>
      </c>
      <c r="I24" s="7">
        <f>E24/$E$50</f>
        <v>5.0775740479548657E-2</v>
      </c>
      <c r="J24" s="7">
        <f t="shared" si="6"/>
        <v>6.847545219638243E-2</v>
      </c>
    </row>
    <row r="25" spans="1:10" customFormat="1" ht="13" x14ac:dyDescent="0.15">
      <c r="A25">
        <v>22</v>
      </c>
      <c r="B25" s="4" t="s">
        <v>28</v>
      </c>
      <c r="C25">
        <v>13</v>
      </c>
      <c r="D25">
        <v>0</v>
      </c>
      <c r="E25">
        <v>23</v>
      </c>
      <c r="F25">
        <v>0</v>
      </c>
      <c r="G25" s="7">
        <v>0</v>
      </c>
      <c r="H25" s="7">
        <v>0</v>
      </c>
      <c r="I25" s="7">
        <f>E25/$E$50</f>
        <v>4.6342937739270599E-3</v>
      </c>
      <c r="J25" s="7">
        <v>0</v>
      </c>
    </row>
    <row r="26" spans="1:10" customFormat="1" ht="13" x14ac:dyDescent="0.15">
      <c r="A26">
        <v>23</v>
      </c>
      <c r="B26" s="4" t="s">
        <v>29</v>
      </c>
      <c r="C26">
        <v>31</v>
      </c>
      <c r="D26">
        <v>15</v>
      </c>
      <c r="E26">
        <v>47</v>
      </c>
      <c r="F26">
        <v>26</v>
      </c>
      <c r="G26" s="7">
        <f t="shared" ref="G26:G37" si="7">(C26/D26)-1</f>
        <v>1.0666666666666669</v>
      </c>
      <c r="H26" s="7">
        <f t="shared" ref="H26:H37" si="8">(E26/F26)-1</f>
        <v>0.80769230769230771</v>
      </c>
      <c r="I26" s="7">
        <f>E26/$E$50</f>
        <v>9.4700785815031233E-3</v>
      </c>
      <c r="J26" s="7">
        <f t="shared" ref="J26:J37" si="9">F26/$F$50</f>
        <v>8.3979328165374682E-3</v>
      </c>
    </row>
    <row r="27" spans="1:10" customFormat="1" ht="13" x14ac:dyDescent="0.15">
      <c r="A27">
        <v>24</v>
      </c>
      <c r="B27" s="4" t="s">
        <v>30</v>
      </c>
      <c r="C27">
        <v>13</v>
      </c>
      <c r="D27">
        <v>1</v>
      </c>
      <c r="E27">
        <v>18</v>
      </c>
      <c r="F27">
        <v>2</v>
      </c>
      <c r="G27" s="7">
        <f t="shared" si="7"/>
        <v>12</v>
      </c>
      <c r="H27" s="7">
        <f t="shared" si="8"/>
        <v>8</v>
      </c>
      <c r="I27" s="7">
        <f>E27/$E$50</f>
        <v>3.6268386056820473E-3</v>
      </c>
      <c r="J27" s="7">
        <f t="shared" si="9"/>
        <v>6.459948320413437E-4</v>
      </c>
    </row>
    <row r="28" spans="1:10" customFormat="1" ht="13" x14ac:dyDescent="0.15">
      <c r="A28">
        <v>25</v>
      </c>
      <c r="B28" s="4" t="s">
        <v>31</v>
      </c>
      <c r="C28">
        <v>0</v>
      </c>
      <c r="D28">
        <v>23</v>
      </c>
      <c r="E28">
        <v>0</v>
      </c>
      <c r="F28">
        <v>60</v>
      </c>
      <c r="G28" s="7">
        <f t="shared" si="7"/>
        <v>-1</v>
      </c>
      <c r="H28" s="7">
        <f t="shared" si="8"/>
        <v>-1</v>
      </c>
      <c r="I28" s="7">
        <v>0</v>
      </c>
      <c r="J28" s="7">
        <f t="shared" si="9"/>
        <v>1.937984496124031E-2</v>
      </c>
    </row>
    <row r="29" spans="1:10" customFormat="1" ht="13" x14ac:dyDescent="0.15">
      <c r="A29">
        <v>26</v>
      </c>
      <c r="B29" s="4" t="s">
        <v>32</v>
      </c>
      <c r="C29">
        <v>278</v>
      </c>
      <c r="D29">
        <v>241</v>
      </c>
      <c r="E29">
        <v>490</v>
      </c>
      <c r="F29">
        <v>378</v>
      </c>
      <c r="G29" s="7">
        <f t="shared" si="7"/>
        <v>0.15352697095435675</v>
      </c>
      <c r="H29" s="7">
        <f t="shared" si="8"/>
        <v>0.29629629629629628</v>
      </c>
      <c r="I29" s="7">
        <f t="shared" ref="I29:I50" si="10">E29/$E$50</f>
        <v>9.8730606488011283E-2</v>
      </c>
      <c r="J29" s="7">
        <f t="shared" si="9"/>
        <v>0.12209302325581395</v>
      </c>
    </row>
    <row r="30" spans="1:10" customFormat="1" ht="13" x14ac:dyDescent="0.15">
      <c r="A30">
        <v>27</v>
      </c>
      <c r="B30" s="4" t="s">
        <v>33</v>
      </c>
      <c r="C30">
        <v>196</v>
      </c>
      <c r="D30">
        <v>128</v>
      </c>
      <c r="E30">
        <v>377</v>
      </c>
      <c r="F30">
        <v>197</v>
      </c>
      <c r="G30" s="7">
        <f t="shared" si="7"/>
        <v>0.53125</v>
      </c>
      <c r="H30" s="7">
        <f t="shared" si="8"/>
        <v>0.91370558375634525</v>
      </c>
      <c r="I30" s="7">
        <f t="shared" si="10"/>
        <v>7.5962119685673984E-2</v>
      </c>
      <c r="J30" s="7">
        <f t="shared" si="9"/>
        <v>6.3630490956072358E-2</v>
      </c>
    </row>
    <row r="31" spans="1:10" customFormat="1" ht="13" x14ac:dyDescent="0.15">
      <c r="A31">
        <v>28</v>
      </c>
      <c r="B31" s="4" t="s">
        <v>34</v>
      </c>
      <c r="C31">
        <v>2</v>
      </c>
      <c r="D31">
        <v>15</v>
      </c>
      <c r="E31">
        <v>8</v>
      </c>
      <c r="F31">
        <v>23</v>
      </c>
      <c r="G31" s="7">
        <f t="shared" si="7"/>
        <v>-0.8666666666666667</v>
      </c>
      <c r="H31" s="7">
        <f t="shared" si="8"/>
        <v>-0.65217391304347827</v>
      </c>
      <c r="I31" s="7">
        <f t="shared" si="10"/>
        <v>1.611928269192021E-3</v>
      </c>
      <c r="J31" s="7">
        <f t="shared" si="9"/>
        <v>7.4289405684754518E-3</v>
      </c>
    </row>
    <row r="32" spans="1:10" customFormat="1" ht="13" x14ac:dyDescent="0.15">
      <c r="A32">
        <v>29</v>
      </c>
      <c r="B32" s="4" t="s">
        <v>35</v>
      </c>
      <c r="C32">
        <v>27</v>
      </c>
      <c r="D32">
        <v>17</v>
      </c>
      <c r="E32">
        <v>41</v>
      </c>
      <c r="F32">
        <v>29</v>
      </c>
      <c r="G32" s="7">
        <f t="shared" si="7"/>
        <v>0.58823529411764697</v>
      </c>
      <c r="H32" s="7">
        <f t="shared" si="8"/>
        <v>0.4137931034482758</v>
      </c>
      <c r="I32" s="7">
        <f t="shared" si="10"/>
        <v>8.2611323796091072E-3</v>
      </c>
      <c r="J32" s="7">
        <f t="shared" si="9"/>
        <v>9.3669250645994837E-3</v>
      </c>
    </row>
    <row r="33" spans="1:10" customFormat="1" ht="13" x14ac:dyDescent="0.15">
      <c r="A33">
        <v>30</v>
      </c>
      <c r="B33" s="4" t="s">
        <v>36</v>
      </c>
      <c r="C33">
        <v>30</v>
      </c>
      <c r="D33">
        <v>35</v>
      </c>
      <c r="E33">
        <v>45</v>
      </c>
      <c r="F33">
        <v>59</v>
      </c>
      <c r="G33" s="7">
        <f t="shared" si="7"/>
        <v>-0.1428571428571429</v>
      </c>
      <c r="H33" s="7">
        <f t="shared" si="8"/>
        <v>-0.23728813559322037</v>
      </c>
      <c r="I33" s="7">
        <f t="shared" si="10"/>
        <v>9.0670965142051179E-3</v>
      </c>
      <c r="J33" s="7">
        <f t="shared" si="9"/>
        <v>1.9056847545219639E-2</v>
      </c>
    </row>
    <row r="34" spans="1:10" customFormat="1" ht="13" x14ac:dyDescent="0.15">
      <c r="A34">
        <v>31</v>
      </c>
      <c r="B34" s="4" t="s">
        <v>37</v>
      </c>
      <c r="C34">
        <v>44</v>
      </c>
      <c r="D34">
        <v>43</v>
      </c>
      <c r="E34">
        <v>79</v>
      </c>
      <c r="F34">
        <v>63</v>
      </c>
      <c r="G34" s="7">
        <f t="shared" si="7"/>
        <v>2.3255813953488413E-2</v>
      </c>
      <c r="H34" s="7">
        <f t="shared" si="8"/>
        <v>0.25396825396825395</v>
      </c>
      <c r="I34" s="7">
        <f t="shared" si="10"/>
        <v>1.5917791658271205E-2</v>
      </c>
      <c r="J34" s="7">
        <f t="shared" si="9"/>
        <v>2.0348837209302327E-2</v>
      </c>
    </row>
    <row r="35" spans="1:10" customFormat="1" ht="13" x14ac:dyDescent="0.15">
      <c r="A35">
        <v>32</v>
      </c>
      <c r="B35" s="4" t="s">
        <v>38</v>
      </c>
      <c r="C35">
        <v>11</v>
      </c>
      <c r="D35">
        <v>8</v>
      </c>
      <c r="E35">
        <v>17</v>
      </c>
      <c r="F35">
        <v>14</v>
      </c>
      <c r="G35" s="7">
        <f t="shared" si="7"/>
        <v>0.375</v>
      </c>
      <c r="H35" s="7">
        <f t="shared" si="8"/>
        <v>0.21428571428571419</v>
      </c>
      <c r="I35" s="7">
        <f t="shared" si="10"/>
        <v>3.4253475720330447E-3</v>
      </c>
      <c r="J35" s="7">
        <f t="shared" si="9"/>
        <v>4.5219638242894053E-3</v>
      </c>
    </row>
    <row r="36" spans="1:10" customFormat="1" ht="13" x14ac:dyDescent="0.15">
      <c r="A36">
        <v>33</v>
      </c>
      <c r="B36" s="4" t="s">
        <v>39</v>
      </c>
      <c r="C36">
        <v>129</v>
      </c>
      <c r="D36">
        <v>18</v>
      </c>
      <c r="E36">
        <v>242</v>
      </c>
      <c r="F36">
        <v>24</v>
      </c>
      <c r="G36" s="7">
        <f t="shared" si="7"/>
        <v>6.166666666666667</v>
      </c>
      <c r="H36" s="7">
        <f t="shared" si="8"/>
        <v>9.0833333333333339</v>
      </c>
      <c r="I36" s="7">
        <f t="shared" si="10"/>
        <v>4.8760830143058632E-2</v>
      </c>
      <c r="J36" s="7">
        <f t="shared" si="9"/>
        <v>7.7519379844961239E-3</v>
      </c>
    </row>
    <row r="37" spans="1:10" customFormat="1" ht="13" x14ac:dyDescent="0.15">
      <c r="A37">
        <v>34</v>
      </c>
      <c r="B37" s="4" t="s">
        <v>40</v>
      </c>
      <c r="C37">
        <v>28</v>
      </c>
      <c r="D37">
        <v>6</v>
      </c>
      <c r="E37">
        <v>63</v>
      </c>
      <c r="F37">
        <v>10</v>
      </c>
      <c r="G37" s="7">
        <f t="shared" si="7"/>
        <v>3.666666666666667</v>
      </c>
      <c r="H37" s="7">
        <f t="shared" si="8"/>
        <v>5.3</v>
      </c>
      <c r="I37" s="7">
        <f t="shared" si="10"/>
        <v>1.2693935119887164E-2</v>
      </c>
      <c r="J37" s="7">
        <f t="shared" si="9"/>
        <v>3.2299741602067182E-3</v>
      </c>
    </row>
    <row r="38" spans="1:10" customFormat="1" ht="13" x14ac:dyDescent="0.15">
      <c r="A38">
        <v>35</v>
      </c>
      <c r="B38" s="4" t="s">
        <v>41</v>
      </c>
      <c r="C38">
        <v>9</v>
      </c>
      <c r="D38">
        <v>0</v>
      </c>
      <c r="E38">
        <v>16</v>
      </c>
      <c r="F38">
        <v>0</v>
      </c>
      <c r="G38" s="7">
        <v>0</v>
      </c>
      <c r="H38" s="7">
        <v>0</v>
      </c>
      <c r="I38" s="7">
        <f t="shared" si="10"/>
        <v>3.223856538384042E-3</v>
      </c>
      <c r="J38" s="7">
        <v>0</v>
      </c>
    </row>
    <row r="39" spans="1:10" customFormat="1" ht="13" x14ac:dyDescent="0.15">
      <c r="A39">
        <v>36</v>
      </c>
      <c r="B39" s="4" t="s">
        <v>42</v>
      </c>
      <c r="C39">
        <v>10</v>
      </c>
      <c r="D39">
        <v>0</v>
      </c>
      <c r="E39">
        <v>22</v>
      </c>
      <c r="F39">
        <v>0</v>
      </c>
      <c r="G39" s="7">
        <v>0</v>
      </c>
      <c r="H39" s="7">
        <v>0</v>
      </c>
      <c r="I39" s="7">
        <f t="shared" si="10"/>
        <v>4.432802740278058E-3</v>
      </c>
      <c r="J39" s="7">
        <v>0</v>
      </c>
    </row>
    <row r="40" spans="1:10" customFormat="1" ht="13" x14ac:dyDescent="0.15">
      <c r="A40">
        <v>37</v>
      </c>
      <c r="B40" s="4" t="s">
        <v>43</v>
      </c>
      <c r="C40">
        <v>16</v>
      </c>
      <c r="D40">
        <v>14</v>
      </c>
      <c r="E40">
        <v>24</v>
      </c>
      <c r="F40">
        <v>25</v>
      </c>
      <c r="G40" s="7">
        <f t="shared" ref="G40:G50" si="11">(C40/D40)-1</f>
        <v>0.14285714285714279</v>
      </c>
      <c r="H40" s="7">
        <f t="shared" ref="H40:H50" si="12">(E40/F40)-1</f>
        <v>-4.0000000000000036E-2</v>
      </c>
      <c r="I40" s="7">
        <f t="shared" si="10"/>
        <v>4.8357848075760625E-3</v>
      </c>
      <c r="J40" s="7">
        <f t="shared" ref="J40:J50" si="13">F40/$F$50</f>
        <v>8.0749354005167952E-3</v>
      </c>
    </row>
    <row r="41" spans="1:10" customFormat="1" ht="13" x14ac:dyDescent="0.15">
      <c r="A41">
        <v>38</v>
      </c>
      <c r="B41" s="4" t="s">
        <v>44</v>
      </c>
      <c r="C41">
        <v>100</v>
      </c>
      <c r="D41">
        <v>40</v>
      </c>
      <c r="E41">
        <v>181</v>
      </c>
      <c r="F41">
        <v>56</v>
      </c>
      <c r="G41" s="7">
        <f t="shared" si="11"/>
        <v>1.5</v>
      </c>
      <c r="H41" s="7">
        <f t="shared" si="12"/>
        <v>2.2321428571428572</v>
      </c>
      <c r="I41" s="7">
        <f t="shared" si="10"/>
        <v>3.6469877090469477E-2</v>
      </c>
      <c r="J41" s="7">
        <f t="shared" si="13"/>
        <v>1.8087855297157621E-2</v>
      </c>
    </row>
    <row r="42" spans="1:10" customFormat="1" ht="13" x14ac:dyDescent="0.15">
      <c r="A42">
        <v>39</v>
      </c>
      <c r="B42" s="4" t="s">
        <v>45</v>
      </c>
      <c r="C42">
        <v>56</v>
      </c>
      <c r="D42">
        <v>16</v>
      </c>
      <c r="E42">
        <v>104</v>
      </c>
      <c r="F42">
        <v>20</v>
      </c>
      <c r="G42" s="7">
        <f t="shared" si="11"/>
        <v>2.5</v>
      </c>
      <c r="H42" s="7">
        <f t="shared" si="12"/>
        <v>4.2</v>
      </c>
      <c r="I42" s="7">
        <f t="shared" si="10"/>
        <v>2.0955067499496272E-2</v>
      </c>
      <c r="J42" s="7">
        <f t="shared" si="13"/>
        <v>6.4599483204134363E-3</v>
      </c>
    </row>
    <row r="43" spans="1:10" customFormat="1" ht="13" x14ac:dyDescent="0.15">
      <c r="A43">
        <v>40</v>
      </c>
      <c r="B43" s="4" t="s">
        <v>46</v>
      </c>
      <c r="C43">
        <v>171</v>
      </c>
      <c r="D43">
        <v>124</v>
      </c>
      <c r="E43">
        <v>299</v>
      </c>
      <c r="F43">
        <v>177</v>
      </c>
      <c r="G43" s="7">
        <f t="shared" si="11"/>
        <v>0.37903225806451624</v>
      </c>
      <c r="H43" s="7">
        <f t="shared" si="12"/>
        <v>0.68926553672316393</v>
      </c>
      <c r="I43" s="7">
        <f t="shared" si="10"/>
        <v>6.0245819061051781E-2</v>
      </c>
      <c r="J43" s="7">
        <f t="shared" si="13"/>
        <v>5.7170542635658912E-2</v>
      </c>
    </row>
    <row r="44" spans="1:10" customFormat="1" ht="13" x14ac:dyDescent="0.15">
      <c r="A44">
        <v>41</v>
      </c>
      <c r="B44" s="4" t="s">
        <v>47</v>
      </c>
      <c r="C44">
        <v>308</v>
      </c>
      <c r="D44">
        <v>288</v>
      </c>
      <c r="E44">
        <v>531</v>
      </c>
      <c r="F44">
        <v>529</v>
      </c>
      <c r="G44" s="7">
        <f t="shared" si="11"/>
        <v>6.944444444444442E-2</v>
      </c>
      <c r="H44" s="7">
        <f t="shared" si="12"/>
        <v>3.780718336483968E-3</v>
      </c>
      <c r="I44" s="7">
        <f t="shared" si="10"/>
        <v>0.1069917388676204</v>
      </c>
      <c r="J44" s="7">
        <f t="shared" si="13"/>
        <v>0.17086563307493541</v>
      </c>
    </row>
    <row r="45" spans="1:10" customFormat="1" ht="13" x14ac:dyDescent="0.15">
      <c r="A45">
        <v>42</v>
      </c>
      <c r="B45" s="4" t="s">
        <v>48</v>
      </c>
      <c r="C45">
        <v>35</v>
      </c>
      <c r="D45">
        <v>11</v>
      </c>
      <c r="E45">
        <v>54</v>
      </c>
      <c r="F45">
        <v>36</v>
      </c>
      <c r="G45" s="7">
        <f t="shared" si="11"/>
        <v>2.1818181818181817</v>
      </c>
      <c r="H45" s="7">
        <f t="shared" si="12"/>
        <v>0.5</v>
      </c>
      <c r="I45" s="7">
        <f t="shared" si="10"/>
        <v>1.0880515817046141E-2</v>
      </c>
      <c r="J45" s="7">
        <f t="shared" si="13"/>
        <v>1.1627906976744186E-2</v>
      </c>
    </row>
    <row r="46" spans="1:10" customFormat="1" ht="13" x14ac:dyDescent="0.15">
      <c r="A46">
        <v>43</v>
      </c>
      <c r="B46" s="4" t="s">
        <v>49</v>
      </c>
      <c r="C46">
        <v>110</v>
      </c>
      <c r="D46">
        <v>84</v>
      </c>
      <c r="E46">
        <v>226</v>
      </c>
      <c r="F46">
        <v>125</v>
      </c>
      <c r="G46" s="7">
        <f t="shared" si="11"/>
        <v>0.30952380952380953</v>
      </c>
      <c r="H46" s="7">
        <f t="shared" si="12"/>
        <v>0.80800000000000005</v>
      </c>
      <c r="I46" s="7">
        <f t="shared" si="10"/>
        <v>4.553697360467459E-2</v>
      </c>
      <c r="J46" s="7">
        <f t="shared" si="13"/>
        <v>4.0374677002583979E-2</v>
      </c>
    </row>
    <row r="47" spans="1:10" customFormat="1" ht="13" x14ac:dyDescent="0.15">
      <c r="A47">
        <v>44</v>
      </c>
      <c r="B47" s="4" t="s">
        <v>50</v>
      </c>
      <c r="C47">
        <v>62</v>
      </c>
      <c r="D47">
        <v>4</v>
      </c>
      <c r="E47">
        <v>107</v>
      </c>
      <c r="F47">
        <v>10</v>
      </c>
      <c r="G47" s="7">
        <f t="shared" si="11"/>
        <v>14.5</v>
      </c>
      <c r="H47" s="7">
        <f t="shared" si="12"/>
        <v>9.6999999999999993</v>
      </c>
      <c r="I47" s="7">
        <f t="shared" si="10"/>
        <v>2.155954060044328E-2</v>
      </c>
      <c r="J47" s="7">
        <f t="shared" si="13"/>
        <v>3.2299741602067182E-3</v>
      </c>
    </row>
    <row r="48" spans="1:10" customFormat="1" ht="13" x14ac:dyDescent="0.15">
      <c r="A48">
        <v>45</v>
      </c>
      <c r="B48" s="4" t="s">
        <v>51</v>
      </c>
      <c r="C48">
        <v>97</v>
      </c>
      <c r="D48">
        <v>60</v>
      </c>
      <c r="E48">
        <v>170</v>
      </c>
      <c r="F48">
        <v>109</v>
      </c>
      <c r="G48" s="7">
        <f t="shared" si="11"/>
        <v>0.6166666666666667</v>
      </c>
      <c r="H48" s="7">
        <f t="shared" si="12"/>
        <v>0.55963302752293576</v>
      </c>
      <c r="I48" s="7">
        <f t="shared" si="10"/>
        <v>3.4253475720330447E-2</v>
      </c>
      <c r="J48" s="7">
        <f t="shared" si="13"/>
        <v>3.5206718346253232E-2</v>
      </c>
    </row>
    <row r="49" spans="2:10" customFormat="1" ht="13" x14ac:dyDescent="0.15">
      <c r="B49" s="4" t="s">
        <v>52</v>
      </c>
      <c r="C49">
        <v>12</v>
      </c>
      <c r="D49">
        <v>6</v>
      </c>
      <c r="E49">
        <v>26</v>
      </c>
      <c r="F49">
        <v>7</v>
      </c>
      <c r="G49" s="7">
        <f t="shared" si="11"/>
        <v>1</v>
      </c>
      <c r="H49" s="7">
        <f t="shared" si="12"/>
        <v>2.7142857142857144</v>
      </c>
      <c r="I49" s="7">
        <f t="shared" si="10"/>
        <v>5.2387668748740679E-3</v>
      </c>
      <c r="J49" s="7">
        <f t="shared" si="13"/>
        <v>2.2609819121447027E-3</v>
      </c>
    </row>
    <row r="50" spans="2:10" s="5" customFormat="1" x14ac:dyDescent="0.2">
      <c r="B50" s="6" t="s">
        <v>53</v>
      </c>
      <c r="C50" s="5">
        <v>2814</v>
      </c>
      <c r="D50" s="5">
        <v>1923</v>
      </c>
      <c r="E50" s="5">
        <v>4963</v>
      </c>
      <c r="F50" s="5">
        <v>3096</v>
      </c>
      <c r="G50" s="8">
        <f t="shared" si="11"/>
        <v>0.46333853354134158</v>
      </c>
      <c r="H50" s="8">
        <f t="shared" si="12"/>
        <v>0.60303617571059442</v>
      </c>
      <c r="I50" s="8">
        <f t="shared" si="10"/>
        <v>1</v>
      </c>
      <c r="J50" s="8">
        <f t="shared" si="13"/>
        <v>1</v>
      </c>
    </row>
    <row r="51" spans="2:10" customFormat="1" ht="13" x14ac:dyDescent="0.15">
      <c r="B51" s="4" t="s">
        <v>2</v>
      </c>
      <c r="G51" s="3"/>
      <c r="H51" s="3"/>
      <c r="I51" s="3"/>
      <c r="J51" s="3"/>
    </row>
    <row r="52" spans="2:10" customFormat="1" ht="13" x14ac:dyDescent="0.15">
      <c r="B52" s="4" t="s">
        <v>2</v>
      </c>
      <c r="G52" s="3"/>
      <c r="H52" s="3"/>
      <c r="I52" s="3"/>
      <c r="J52" s="3"/>
    </row>
  </sheetData>
  <mergeCells count="4">
    <mergeCell ref="C2:D2"/>
    <mergeCell ref="E2:F2"/>
    <mergeCell ref="I2:J2"/>
    <mergeCell ref="G2:H2"/>
  </mergeCells>
  <phoneticPr fontId="1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Totalt 0-3,5 ton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Microsoft Office User</cp:lastModifiedBy>
  <cp:lastPrinted>2017-01-11T12:55:00Z</cp:lastPrinted>
  <dcterms:created xsi:type="dcterms:W3CDTF">2005-03-09T11:14:40Z</dcterms:created>
  <dcterms:modified xsi:type="dcterms:W3CDTF">2021-03-05T09:12:22Z</dcterms:modified>
</cp:coreProperties>
</file>