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bilslr/Desktop/"/>
    </mc:Choice>
  </mc:AlternateContent>
  <xr:revisionPtr revIDLastSave="0" documentId="13_ncr:1_{6D1A853D-EF01-9740-844D-AEDBA0EF1EA3}" xr6:coauthVersionLast="47" xr6:coauthVersionMax="47" xr10:uidLastSave="{00000000-0000-0000-0000-000000000000}"/>
  <bookViews>
    <workbookView xWindow="1140" yWindow="1580" windowWidth="29860" windowHeight="15040" tabRatio="948" xr2:uid="{00000000-000D-0000-FFFF-FFFF00000000}"/>
  </bookViews>
  <sheets>
    <sheet name="Totalt 0-3,5 ton" sheetId="1" r:id="rId1"/>
  </sheets>
  <definedNames>
    <definedName name="_xlnm._FilterDatabase" localSheetId="0" hidden="1">'Totalt 0-3,5 ton'!$A$5:$I$7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5" i="1" l="1"/>
  <c r="L15" i="1"/>
  <c r="M15" i="1"/>
  <c r="N15" i="1"/>
  <c r="K15" i="1"/>
  <c r="O15" i="1"/>
  <c r="F28" i="1" l="1"/>
  <c r="G28" i="1"/>
  <c r="H28" i="1"/>
  <c r="I28" i="1"/>
  <c r="F54" i="1"/>
  <c r="G54" i="1"/>
  <c r="H54" i="1"/>
  <c r="I54" i="1"/>
  <c r="F18" i="1"/>
  <c r="G18" i="1"/>
  <c r="H18" i="1"/>
  <c r="I18" i="1"/>
  <c r="G25" i="1"/>
  <c r="H25" i="1"/>
  <c r="I25" i="1"/>
  <c r="F26" i="1"/>
  <c r="G26" i="1"/>
  <c r="H26" i="1"/>
  <c r="I26" i="1"/>
  <c r="F39" i="1"/>
  <c r="G39" i="1"/>
  <c r="H39" i="1"/>
  <c r="I39" i="1"/>
  <c r="F10" i="1"/>
  <c r="G10" i="1"/>
  <c r="H10" i="1"/>
  <c r="I10" i="1"/>
  <c r="G57" i="1"/>
  <c r="I57" i="1"/>
  <c r="G47" i="1"/>
  <c r="H47" i="1"/>
  <c r="I47" i="1"/>
  <c r="F34" i="1"/>
  <c r="G34" i="1"/>
  <c r="H34" i="1"/>
  <c r="I34" i="1"/>
  <c r="F20" i="1"/>
  <c r="G20" i="1"/>
  <c r="H20" i="1"/>
  <c r="I20" i="1"/>
  <c r="F32" i="1"/>
  <c r="G32" i="1"/>
  <c r="H32" i="1"/>
  <c r="I32" i="1"/>
  <c r="H55" i="1"/>
  <c r="F58" i="1"/>
  <c r="G58" i="1"/>
  <c r="I58" i="1"/>
  <c r="H50" i="1"/>
  <c r="G52" i="1"/>
  <c r="H52" i="1"/>
  <c r="I52" i="1"/>
  <c r="F13" i="1"/>
  <c r="G13" i="1"/>
  <c r="H13" i="1"/>
  <c r="I13" i="1"/>
  <c r="F17" i="1"/>
  <c r="G17" i="1"/>
  <c r="H17" i="1"/>
  <c r="I17" i="1"/>
  <c r="F11" i="1"/>
  <c r="G11" i="1"/>
  <c r="H11" i="1"/>
  <c r="I11" i="1"/>
  <c r="F59" i="1"/>
  <c r="G59" i="1"/>
  <c r="I59" i="1"/>
  <c r="G49" i="1"/>
  <c r="H49" i="1"/>
  <c r="I49" i="1"/>
  <c r="F44" i="1"/>
  <c r="G44" i="1"/>
  <c r="H44" i="1"/>
  <c r="I44" i="1"/>
  <c r="F16" i="1"/>
  <c r="G16" i="1"/>
  <c r="H16" i="1"/>
  <c r="I16" i="1"/>
  <c r="F30" i="1"/>
  <c r="G30" i="1"/>
  <c r="H30" i="1"/>
  <c r="I30" i="1"/>
  <c r="F19" i="1"/>
  <c r="G19" i="1"/>
  <c r="H19" i="1"/>
  <c r="I19" i="1"/>
  <c r="F46" i="1"/>
  <c r="G46" i="1"/>
  <c r="H46" i="1"/>
  <c r="I46" i="1"/>
  <c r="F40" i="1"/>
  <c r="G40" i="1"/>
  <c r="H40" i="1"/>
  <c r="I40" i="1"/>
  <c r="F15" i="1"/>
  <c r="G15" i="1"/>
  <c r="H15" i="1"/>
  <c r="I15" i="1"/>
  <c r="F9" i="1"/>
  <c r="G9" i="1"/>
  <c r="H9" i="1"/>
  <c r="I9" i="1"/>
  <c r="G60" i="1"/>
  <c r="I60" i="1"/>
  <c r="F36" i="1"/>
  <c r="G36" i="1"/>
  <c r="H36" i="1"/>
  <c r="I36" i="1"/>
  <c r="F53" i="1"/>
  <c r="G53" i="1"/>
  <c r="H53" i="1"/>
  <c r="I53" i="1"/>
  <c r="H56" i="1"/>
  <c r="F37" i="1"/>
  <c r="G37" i="1"/>
  <c r="H37" i="1"/>
  <c r="I37" i="1"/>
  <c r="F27" i="1"/>
  <c r="G27" i="1"/>
  <c r="H27" i="1"/>
  <c r="I27" i="1"/>
  <c r="F61" i="1"/>
  <c r="G61" i="1"/>
  <c r="I61" i="1"/>
  <c r="F51" i="1"/>
  <c r="G51" i="1"/>
  <c r="H51" i="1"/>
  <c r="I51" i="1"/>
  <c r="F22" i="1"/>
  <c r="G22" i="1"/>
  <c r="H22" i="1"/>
  <c r="I22" i="1"/>
  <c r="F41" i="1"/>
  <c r="G41" i="1"/>
  <c r="H41" i="1"/>
  <c r="I41" i="1"/>
  <c r="F48" i="1"/>
  <c r="G48" i="1"/>
  <c r="H48" i="1"/>
  <c r="I48" i="1"/>
  <c r="F43" i="1"/>
  <c r="G43" i="1"/>
  <c r="H43" i="1"/>
  <c r="I43" i="1"/>
  <c r="F45" i="1"/>
  <c r="G45" i="1"/>
  <c r="H45" i="1"/>
  <c r="I45" i="1"/>
  <c r="F24" i="1"/>
  <c r="G24" i="1"/>
  <c r="H24" i="1"/>
  <c r="I24" i="1"/>
  <c r="F31" i="1"/>
  <c r="G31" i="1"/>
  <c r="H31" i="1"/>
  <c r="I31" i="1"/>
  <c r="F12" i="1"/>
  <c r="G12" i="1"/>
  <c r="H12" i="1"/>
  <c r="I12" i="1"/>
  <c r="F8" i="1"/>
  <c r="G8" i="1"/>
  <c r="H8" i="1"/>
  <c r="I8" i="1"/>
  <c r="H38" i="1"/>
  <c r="F33" i="1"/>
  <c r="G33" i="1"/>
  <c r="H33" i="1"/>
  <c r="I33" i="1"/>
  <c r="F14" i="1"/>
  <c r="G14" i="1"/>
  <c r="H14" i="1"/>
  <c r="I14" i="1"/>
  <c r="H42" i="1"/>
  <c r="F23" i="1"/>
  <c r="G23" i="1"/>
  <c r="H23" i="1"/>
  <c r="I23" i="1"/>
  <c r="F29" i="1"/>
  <c r="G29" i="1"/>
  <c r="H29" i="1"/>
  <c r="I29" i="1"/>
  <c r="H35" i="1"/>
  <c r="F21" i="1"/>
  <c r="G21" i="1"/>
  <c r="H21" i="1"/>
  <c r="I21" i="1"/>
  <c r="F62" i="1"/>
  <c r="G62" i="1"/>
  <c r="H62" i="1"/>
  <c r="I62" i="1"/>
  <c r="F63" i="1"/>
  <c r="G63" i="1"/>
  <c r="H63" i="1"/>
  <c r="I63" i="1"/>
</calcChain>
</file>

<file path=xl/sharedStrings.xml><?xml version="1.0" encoding="utf-8"?>
<sst xmlns="http://schemas.openxmlformats.org/spreadsheetml/2006/main" count="80" uniqueCount="78">
  <si>
    <t>Förändring %</t>
  </si>
  <si>
    <t xml:space="preserve"> Modell                                  </t>
  </si>
  <si>
    <t xml:space="preserve"> </t>
  </si>
  <si>
    <t>juli</t>
  </si>
  <si>
    <t>januari-juli</t>
  </si>
  <si>
    <t>Segmentsandel % jan-jul</t>
  </si>
  <si>
    <t xml:space="preserve">jan-jul   </t>
  </si>
  <si>
    <t xml:space="preserve">Lätta lastbilar upp till 3,5 ton   </t>
  </si>
  <si>
    <t xml:space="preserve"> CITROEN JUMPY</t>
  </si>
  <si>
    <t xml:space="preserve"> DODGE</t>
  </si>
  <si>
    <t xml:space="preserve"> FORD RANGER</t>
  </si>
  <si>
    <t xml:space="preserve"> ISUZU D-MAX</t>
  </si>
  <si>
    <t xml:space="preserve"> IVECO DAILY</t>
  </si>
  <si>
    <t xml:space="preserve"> MAN SKÅP</t>
  </si>
  <si>
    <t xml:space="preserve"> MERCEDES SPRINTER</t>
  </si>
  <si>
    <t xml:space="preserve"> MITSUBISHI L200</t>
  </si>
  <si>
    <t xml:space="preserve"> OPEL MOVANO</t>
  </si>
  <si>
    <t xml:space="preserve"> PEUGEOT BOXER</t>
  </si>
  <si>
    <t xml:space="preserve"> TOYOTA HILUX</t>
  </si>
  <si>
    <t xml:space="preserve"> VW PICK UP</t>
  </si>
  <si>
    <t xml:space="preserve"> BYD ETP3</t>
  </si>
  <si>
    <t xml:space="preserve"> DACIA DOKKER</t>
  </si>
  <si>
    <t xml:space="preserve"> LEVC VN5</t>
  </si>
  <si>
    <t xml:space="preserve"> MAXUS EV80</t>
  </si>
  <si>
    <t xml:space="preserve"> MERCEDES VITO</t>
  </si>
  <si>
    <t xml:space="preserve"> PEUGEOT EXPERT</t>
  </si>
  <si>
    <t xml:space="preserve"> TOYOTA PROACE</t>
  </si>
  <si>
    <t xml:space="preserve"> VW AMOROK</t>
  </si>
  <si>
    <t xml:space="preserve"> CHEVROLET PICKUP</t>
  </si>
  <si>
    <t xml:space="preserve"> FIAT DOBLO</t>
  </si>
  <si>
    <t xml:space="preserve"> FORD TRANSIT CONNECT</t>
  </si>
  <si>
    <t xml:space="preserve"> MAXUS E-DELIVER 3</t>
  </si>
  <si>
    <t xml:space="preserve"> MERCEDES CITAN</t>
  </si>
  <si>
    <t xml:space="preserve"> NISSAN NAVARA</t>
  </si>
  <si>
    <t xml:space="preserve"> MAXUS E-DELIVER 9</t>
  </si>
  <si>
    <t xml:space="preserve"> VW TRANSPORTER</t>
  </si>
  <si>
    <t xml:space="preserve"> FORD TRANSIT CUSTOM</t>
  </si>
  <si>
    <t xml:space="preserve"> FORD TRANSIT COURIER</t>
  </si>
  <si>
    <t xml:space="preserve"> SUZUKI JIMNY</t>
  </si>
  <si>
    <t xml:space="preserve"> FIAT TALENTO</t>
  </si>
  <si>
    <t xml:space="preserve"> FORD F150</t>
  </si>
  <si>
    <t xml:space="preserve"> NISSAN NV200</t>
  </si>
  <si>
    <t xml:space="preserve"> FORD TRANSIT</t>
  </si>
  <si>
    <t xml:space="preserve"> JEEP GLADIATOR</t>
  </si>
  <si>
    <t xml:space="preserve"> NISSAN NV400</t>
  </si>
  <si>
    <t xml:space="preserve"> RENAULT TRAFIC</t>
  </si>
  <si>
    <t xml:space="preserve"> NISSAN NV300</t>
  </si>
  <si>
    <t xml:space="preserve"> NISSAN NV250</t>
  </si>
  <si>
    <t xml:space="preserve"> CITROEN JUMPER</t>
  </si>
  <si>
    <t xml:space="preserve"> FIAT DUCATO</t>
  </si>
  <si>
    <t xml:space="preserve"> CITROEN BERLINGO</t>
  </si>
  <si>
    <t xml:space="preserve"> OPEL COMBO</t>
  </si>
  <si>
    <t xml:space="preserve"> PEUGEOT PARTNER</t>
  </si>
  <si>
    <t xml:space="preserve"> VW CADDY</t>
  </si>
  <si>
    <t xml:space="preserve"> NISSAN PRIMASTAR</t>
  </si>
  <si>
    <t xml:space="preserve"> OPEL VIVARO</t>
  </si>
  <si>
    <t xml:space="preserve"> RENAULT KANGOO</t>
  </si>
  <si>
    <t xml:space="preserve"> NISSAN INTERSTAR</t>
  </si>
  <si>
    <t xml:space="preserve"> RENAULT MASTER</t>
  </si>
  <si>
    <t xml:space="preserve"> RENAULT EXPRESS</t>
  </si>
  <si>
    <t xml:space="preserve"> NISSAN TOWNSTAR</t>
  </si>
  <si>
    <t xml:space="preserve"> VW CRAFTER</t>
  </si>
  <si>
    <t xml:space="preserve"> Övriga fabrikat</t>
  </si>
  <si>
    <t xml:space="preserve"> Totalt</t>
  </si>
  <si>
    <t>Andel</t>
  </si>
  <si>
    <t>Diesel</t>
  </si>
  <si>
    <t>El</t>
  </si>
  <si>
    <t>Bensin</t>
  </si>
  <si>
    <t>Etanol</t>
  </si>
  <si>
    <t>Laddhybrid</t>
  </si>
  <si>
    <t>Metangas</t>
  </si>
  <si>
    <t>Totalt</t>
  </si>
  <si>
    <t>Lätta lastbilar uppdelade efter drivlina, sorterat efter flest registreringar jan-juli</t>
  </si>
  <si>
    <t>Juli</t>
  </si>
  <si>
    <t>Januari-juli</t>
  </si>
  <si>
    <t>Juli 2022</t>
  </si>
  <si>
    <t>Jan-juli 2022</t>
  </si>
  <si>
    <t>SORTERADE EFTER JAN-JULI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</si>
</sst>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0"/>
      <name val="Arial"/>
    </font>
    <font>
      <sz val="8"/>
      <name val="Arial"/>
      <family val="2"/>
    </font>
    <font>
      <sz val="11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b/>
      <sz val="11"/>
      <color theme="8" tint="0.79998168889431442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22"/>
      <color theme="8" tint="0.79998168889431442"/>
      <name val="Arial"/>
      <family val="2"/>
    </font>
    <font>
      <b/>
      <sz val="14"/>
      <color theme="0"/>
      <name val="Arial"/>
      <family val="2"/>
    </font>
    <font>
      <b/>
      <u/>
      <sz val="11"/>
      <color theme="0"/>
      <name val="Arial"/>
      <family val="2"/>
    </font>
    <font>
      <b/>
      <u/>
      <sz val="11"/>
      <color theme="1"/>
      <name val="Arial"/>
      <family val="2"/>
    </font>
    <font>
      <b/>
      <sz val="11"/>
      <color theme="8" tint="0.79998168889431442"/>
      <name val="Arial"/>
      <family val="2"/>
    </font>
    <font>
      <sz val="11"/>
      <color theme="8" tint="0.79998168889431442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164" fontId="2" fillId="0" borderId="0" xfId="0" applyNumberFormat="1" applyFont="1"/>
    <xf numFmtId="49" fontId="3" fillId="2" borderId="1" xfId="0" applyNumberFormat="1" applyFont="1" applyFill="1" applyBorder="1"/>
    <xf numFmtId="0" fontId="3" fillId="2" borderId="1" xfId="0" applyFont="1" applyFill="1" applyBorder="1"/>
    <xf numFmtId="164" fontId="3" fillId="2" borderId="1" xfId="0" applyNumberFormat="1" applyFont="1" applyFill="1" applyBorder="1"/>
    <xf numFmtId="164" fontId="3" fillId="2" borderId="1" xfId="0" applyNumberFormat="1" applyFont="1" applyFill="1" applyBorder="1" applyAlignment="1">
      <alignment horizontal="center"/>
    </xf>
    <xf numFmtId="49" fontId="6" fillId="0" borderId="0" xfId="0" applyNumberFormat="1" applyFont="1"/>
    <xf numFmtId="0" fontId="6" fillId="0" borderId="0" xfId="0" applyFont="1"/>
    <xf numFmtId="10" fontId="6" fillId="0" borderId="0" xfId="0" applyNumberFormat="1" applyFont="1"/>
    <xf numFmtId="49" fontId="2" fillId="0" borderId="0" xfId="0" applyNumberFormat="1" applyFont="1"/>
    <xf numFmtId="10" fontId="2" fillId="0" borderId="0" xfId="0" applyNumberFormat="1" applyFont="1"/>
    <xf numFmtId="0" fontId="3" fillId="2" borderId="1" xfId="0" applyFont="1" applyFill="1" applyBorder="1" applyAlignment="1">
      <alignment horizontal="center" shrinkToFit="1"/>
    </xf>
    <xf numFmtId="0" fontId="3" fillId="2" borderId="1" xfId="0" applyFont="1" applyFill="1" applyBorder="1" applyAlignment="1"/>
    <xf numFmtId="164" fontId="3" fillId="2" borderId="1" xfId="0" applyNumberFormat="1" applyFont="1" applyFill="1" applyBorder="1" applyAlignment="1">
      <alignment shrinkToFit="1"/>
    </xf>
    <xf numFmtId="164" fontId="3" fillId="2" borderId="1" xfId="0" applyNumberFormat="1" applyFont="1" applyFill="1" applyBorder="1" applyAlignment="1">
      <alignment horizontal="center" shrinkToFit="1"/>
    </xf>
    <xf numFmtId="49" fontId="8" fillId="2" borderId="1" xfId="0" applyNumberFormat="1" applyFont="1" applyFill="1" applyBorder="1"/>
    <xf numFmtId="49" fontId="4" fillId="2" borderId="1" xfId="0" applyNumberFormat="1" applyFont="1" applyFill="1" applyBorder="1" applyAlignment="1">
      <alignment shrinkToFit="1"/>
    </xf>
    <xf numFmtId="49" fontId="9" fillId="3" borderId="0" xfId="0" applyNumberFormat="1" applyFont="1" applyFill="1"/>
    <xf numFmtId="0" fontId="10" fillId="3" borderId="0" xfId="0" applyFont="1" applyFill="1"/>
    <xf numFmtId="0" fontId="11" fillId="3" borderId="0" xfId="0" applyFont="1" applyFill="1"/>
    <xf numFmtId="10" fontId="11" fillId="3" borderId="0" xfId="0" applyNumberFormat="1" applyFont="1" applyFill="1"/>
    <xf numFmtId="49" fontId="12" fillId="2" borderId="1" xfId="0" applyNumberFormat="1" applyFont="1" applyFill="1" applyBorder="1" applyAlignment="1">
      <alignment shrinkToFit="1"/>
    </xf>
    <xf numFmtId="0" fontId="13" fillId="2" borderId="1" xfId="0" applyFont="1" applyFill="1" applyBorder="1" applyAlignment="1">
      <alignment horizontal="center" shrinkToFit="1"/>
    </xf>
    <xf numFmtId="0" fontId="13" fillId="2" borderId="1" xfId="0" applyFont="1" applyFill="1" applyBorder="1"/>
    <xf numFmtId="164" fontId="12" fillId="2" borderId="1" xfId="0" applyNumberFormat="1" applyFont="1" applyFill="1" applyBorder="1" applyAlignment="1">
      <alignment shrinkToFit="1"/>
    </xf>
    <xf numFmtId="164" fontId="12" fillId="2" borderId="2" xfId="0" applyNumberFormat="1" applyFont="1" applyFill="1" applyBorder="1" applyAlignment="1">
      <alignment shrinkToFit="1"/>
    </xf>
    <xf numFmtId="49" fontId="13" fillId="2" borderId="1" xfId="0" applyNumberFormat="1" applyFont="1" applyFill="1" applyBorder="1"/>
    <xf numFmtId="0" fontId="13" fillId="2" borderId="1" xfId="0" applyFont="1" applyFill="1" applyBorder="1"/>
    <xf numFmtId="49" fontId="13" fillId="2" borderId="1" xfId="0" applyNumberFormat="1" applyFont="1" applyFill="1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0" fontId="5" fillId="0" borderId="0" xfId="0" applyFont="1"/>
    <xf numFmtId="164" fontId="14" fillId="0" borderId="0" xfId="1" applyNumberFormat="1" applyFont="1"/>
    <xf numFmtId="164" fontId="14" fillId="0" borderId="3" xfId="1" applyNumberFormat="1" applyFont="1" applyBorder="1"/>
    <xf numFmtId="164" fontId="15" fillId="0" borderId="0" xfId="1" applyNumberFormat="1" applyFont="1"/>
    <xf numFmtId="49" fontId="2" fillId="0" borderId="3" xfId="0" applyNumberFormat="1" applyFont="1" applyBorder="1"/>
    <xf numFmtId="0" fontId="2" fillId="0" borderId="3" xfId="0" applyFont="1" applyBorder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141111</xdr:colOff>
      <xdr:row>0</xdr:row>
      <xdr:rowOff>56444</xdr:rowOff>
    </xdr:from>
    <xdr:to>
      <xdr:col>0</xdr:col>
      <xdr:colOff>2032349</xdr:colOff>
      <xdr:row>2</xdr:row>
      <xdr:rowOff>183443</xdr:rowOff>
    </xdr:to>
    <xdr:pic>
      <xdr:nvPicPr>
        <xdr:cNvPr id="2" name="Bildobjekt 1" descr="En bild som visar text&#10;&#10;Automatiskt genererad beskrivning">
          <a:extLst>
            <a:ext uri="{FF2B5EF4-FFF2-40B4-BE49-F238E27FC236}">
              <a16:creationId xmlns:a16="http://schemas.microsoft.com/office/drawing/2014/main" id="{36084F37-189F-4E4B-82B2-A7782CE6EB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111" y="56444"/>
          <a:ext cx="1891238" cy="522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5:P71"/>
  <sheetViews>
    <sheetView tabSelected="1" zoomScale="90" zoomScaleNormal="90" workbookViewId="0">
      <pane ySplit="7" topLeftCell="A8" activePane="bottomLeft" state="frozen"/>
      <selection sqref="A1:XFD1048576"/>
      <selection pane="bottomLeft" activeCell="A13" sqref="A13"/>
    </sheetView>
  </sheetViews>
  <sheetFormatPr baseColWidth="10" defaultColWidth="63.83203125" defaultRowHeight="15" x14ac:dyDescent="0.2"/>
  <cols>
    <col min="1" max="1" width="45.5" style="1" customWidth="1"/>
    <col min="2" max="2" width="12.83203125" style="1" customWidth="1"/>
    <col min="3" max="3" width="12.33203125" style="1" customWidth="1"/>
    <col min="4" max="4" width="12.6640625" style="1" customWidth="1"/>
    <col min="5" max="5" width="12.33203125" style="1" customWidth="1"/>
    <col min="6" max="6" width="14" style="2" customWidth="1"/>
    <col min="7" max="7" width="14.1640625" style="2" customWidth="1"/>
    <col min="8" max="8" width="14" style="2" customWidth="1"/>
    <col min="9" max="9" width="14.33203125" style="2" customWidth="1"/>
    <col min="10" max="10" width="14.33203125" style="1" customWidth="1"/>
    <col min="11" max="11" width="13.6640625" style="1" customWidth="1"/>
    <col min="12" max="12" width="14.33203125" style="1" customWidth="1"/>
    <col min="13" max="14" width="13.33203125" style="1" customWidth="1"/>
    <col min="15" max="15" width="15.83203125" style="1" customWidth="1"/>
    <col min="16" max="16" width="16.6640625" style="1" customWidth="1"/>
    <col min="17" max="17" width="13.1640625" style="1" customWidth="1"/>
    <col min="18" max="18" width="12.1640625" style="1" customWidth="1"/>
    <col min="19" max="19" width="12.83203125" style="1" customWidth="1"/>
    <col min="20" max="16384" width="63.83203125" style="1"/>
  </cols>
  <sheetData>
    <row r="5" spans="1:16" ht="28" x14ac:dyDescent="0.3">
      <c r="A5" s="16" t="s">
        <v>7</v>
      </c>
      <c r="B5" s="4"/>
      <c r="C5" s="4"/>
      <c r="D5" s="4"/>
      <c r="E5" s="4"/>
      <c r="F5" s="5"/>
      <c r="G5" s="5"/>
      <c r="H5" s="5"/>
      <c r="I5" s="5"/>
      <c r="J5" s="18" t="s">
        <v>72</v>
      </c>
      <c r="K5" s="19"/>
      <c r="L5" s="19"/>
      <c r="M5" s="19"/>
      <c r="N5" s="20"/>
      <c r="O5" s="21"/>
      <c r="P5" s="21"/>
    </row>
    <row r="6" spans="1:16" x14ac:dyDescent="0.2">
      <c r="A6" s="17" t="s">
        <v>77</v>
      </c>
      <c r="B6" s="12" t="s">
        <v>3</v>
      </c>
      <c r="C6" s="13"/>
      <c r="D6" s="12" t="s">
        <v>4</v>
      </c>
      <c r="E6" s="13"/>
      <c r="F6" s="15" t="s">
        <v>0</v>
      </c>
      <c r="G6" s="15"/>
      <c r="H6" s="14" t="s">
        <v>5</v>
      </c>
      <c r="I6" s="14"/>
      <c r="J6" s="22"/>
      <c r="K6" s="23" t="s">
        <v>73</v>
      </c>
      <c r="L6" s="24"/>
      <c r="M6" s="23" t="s">
        <v>74</v>
      </c>
      <c r="N6" s="24"/>
      <c r="O6" s="25" t="s">
        <v>64</v>
      </c>
      <c r="P6" s="26" t="s">
        <v>64</v>
      </c>
    </row>
    <row r="7" spans="1:16" x14ac:dyDescent="0.2">
      <c r="A7" s="3" t="s">
        <v>1</v>
      </c>
      <c r="B7" s="4">
        <v>2022</v>
      </c>
      <c r="C7" s="4">
        <v>2021</v>
      </c>
      <c r="D7" s="4">
        <v>2022</v>
      </c>
      <c r="E7" s="4">
        <v>2021</v>
      </c>
      <c r="F7" s="6" t="s">
        <v>3</v>
      </c>
      <c r="G7" s="6" t="s">
        <v>6</v>
      </c>
      <c r="H7" s="4">
        <v>2022</v>
      </c>
      <c r="I7" s="4">
        <v>2021</v>
      </c>
      <c r="J7" s="27"/>
      <c r="K7" s="28">
        <v>2022</v>
      </c>
      <c r="L7" s="28">
        <v>2021</v>
      </c>
      <c r="M7" s="28">
        <v>2022</v>
      </c>
      <c r="N7" s="28">
        <v>2021</v>
      </c>
      <c r="O7" s="29" t="s">
        <v>75</v>
      </c>
      <c r="P7" s="30" t="s">
        <v>76</v>
      </c>
    </row>
    <row r="8" spans="1:16" x14ac:dyDescent="0.2">
      <c r="A8" s="10" t="s">
        <v>53</v>
      </c>
      <c r="B8" s="1">
        <v>192</v>
      </c>
      <c r="C8" s="1">
        <v>188</v>
      </c>
      <c r="D8" s="1">
        <v>2576</v>
      </c>
      <c r="E8" s="1">
        <v>2423</v>
      </c>
      <c r="F8" s="11">
        <f>(B8/C8)-1</f>
        <v>2.1276595744680771E-2</v>
      </c>
      <c r="G8" s="11">
        <f>(D8/E8)-1</f>
        <v>6.3144861741642577E-2</v>
      </c>
      <c r="H8" s="11">
        <f>D8/$D$63</f>
        <v>0.1416630004399472</v>
      </c>
      <c r="I8" s="11">
        <f>E8/$E$63</f>
        <v>0.10523801250868658</v>
      </c>
    </row>
    <row r="9" spans="1:16" x14ac:dyDescent="0.2">
      <c r="A9" s="10" t="s">
        <v>36</v>
      </c>
      <c r="B9" s="1">
        <v>55</v>
      </c>
      <c r="C9" s="1">
        <v>59</v>
      </c>
      <c r="D9" s="1">
        <v>1156</v>
      </c>
      <c r="E9" s="1">
        <v>1428</v>
      </c>
      <c r="F9" s="11">
        <f>(B9/C9)-1</f>
        <v>-6.7796610169491567E-2</v>
      </c>
      <c r="G9" s="11">
        <f>(D9/E9)-1</f>
        <v>-0.19047619047619047</v>
      </c>
      <c r="H9" s="11">
        <f>D9/$D$63</f>
        <v>6.3572371315442147E-2</v>
      </c>
      <c r="I9" s="11">
        <f>E9/$E$63</f>
        <v>6.2022237665045173E-2</v>
      </c>
      <c r="J9" s="10" t="s">
        <v>65</v>
      </c>
      <c r="K9" s="1">
        <v>1251</v>
      </c>
      <c r="L9" s="1">
        <v>1357</v>
      </c>
      <c r="M9" s="1">
        <v>15209</v>
      </c>
      <c r="N9" s="1">
        <v>20926</v>
      </c>
      <c r="O9" s="32">
        <v>0.81604696673189825</v>
      </c>
      <c r="P9" s="32">
        <v>0.83639463264408276</v>
      </c>
    </row>
    <row r="10" spans="1:16" x14ac:dyDescent="0.2">
      <c r="A10" s="10" t="s">
        <v>14</v>
      </c>
      <c r="B10" s="1">
        <v>116</v>
      </c>
      <c r="C10" s="1">
        <v>74</v>
      </c>
      <c r="D10" s="1">
        <v>1145</v>
      </c>
      <c r="E10" s="1">
        <v>1171</v>
      </c>
      <c r="F10" s="11">
        <f>(B10/C10)-1</f>
        <v>0.56756756756756754</v>
      </c>
      <c r="G10" s="11">
        <f>(D10/E10)-1</f>
        <v>-2.2203245089666979E-2</v>
      </c>
      <c r="H10" s="11">
        <f>D10/$D$63</f>
        <v>6.2967443906731188E-2</v>
      </c>
      <c r="I10" s="11">
        <f>E10/$E$63</f>
        <v>5.0859972202918692E-2</v>
      </c>
      <c r="J10" s="10" t="s">
        <v>66</v>
      </c>
      <c r="K10" s="1">
        <v>231</v>
      </c>
      <c r="L10" s="1">
        <v>106</v>
      </c>
      <c r="M10" s="1">
        <v>2178</v>
      </c>
      <c r="N10" s="1">
        <v>1208</v>
      </c>
      <c r="O10" s="32">
        <v>0.15068493150684931</v>
      </c>
      <c r="P10" s="32">
        <v>0.11977562692476902</v>
      </c>
    </row>
    <row r="11" spans="1:16" x14ac:dyDescent="0.2">
      <c r="A11" s="10" t="s">
        <v>26</v>
      </c>
      <c r="B11" s="1">
        <v>79</v>
      </c>
      <c r="C11" s="1">
        <v>75</v>
      </c>
      <c r="D11" s="1">
        <v>1132</v>
      </c>
      <c r="E11" s="1">
        <v>991</v>
      </c>
      <c r="F11" s="11">
        <f>(B11/C11)-1</f>
        <v>5.3333333333333233E-2</v>
      </c>
      <c r="G11" s="11">
        <f>(D11/E11)-1</f>
        <v>0.14228052472250252</v>
      </c>
      <c r="H11" s="11">
        <f>D11/$D$63</f>
        <v>6.225252969643643E-2</v>
      </c>
      <c r="I11" s="11">
        <f>E11/$E$63</f>
        <v>4.3042043085476024E-2</v>
      </c>
      <c r="J11" s="10" t="s">
        <v>67</v>
      </c>
      <c r="K11" s="1">
        <v>31</v>
      </c>
      <c r="L11" s="1">
        <v>55</v>
      </c>
      <c r="M11" s="1">
        <v>545</v>
      </c>
      <c r="N11" s="1">
        <v>474</v>
      </c>
      <c r="O11" s="32">
        <v>2.0221787345075015E-2</v>
      </c>
      <c r="P11" s="32">
        <v>2.997140343158821E-2</v>
      </c>
    </row>
    <row r="12" spans="1:16" x14ac:dyDescent="0.2">
      <c r="A12" s="10" t="s">
        <v>52</v>
      </c>
      <c r="B12" s="1">
        <v>107</v>
      </c>
      <c r="C12" s="1">
        <v>35</v>
      </c>
      <c r="D12" s="1">
        <v>1088</v>
      </c>
      <c r="E12" s="1">
        <v>1138</v>
      </c>
      <c r="F12" s="11">
        <f>(B12/C12)-1</f>
        <v>2.0571428571428569</v>
      </c>
      <c r="G12" s="11">
        <f>(D12/E12)-1</f>
        <v>-4.393673110720564E-2</v>
      </c>
      <c r="H12" s="11">
        <f>D12/$D$63</f>
        <v>5.9832820061592608E-2</v>
      </c>
      <c r="I12" s="11">
        <f>E12/$E$63</f>
        <v>4.9426685198054203E-2</v>
      </c>
      <c r="J12" s="10" t="s">
        <v>68</v>
      </c>
      <c r="K12" s="1">
        <v>9</v>
      </c>
      <c r="L12" s="1">
        <v>1</v>
      </c>
      <c r="M12" s="1">
        <v>128</v>
      </c>
      <c r="N12" s="1">
        <v>53</v>
      </c>
      <c r="O12" s="32">
        <v>5.8708414872798431E-3</v>
      </c>
      <c r="P12" s="32">
        <v>7.0391553013638367E-3</v>
      </c>
    </row>
    <row r="13" spans="1:16" x14ac:dyDescent="0.2">
      <c r="A13" s="10" t="s">
        <v>24</v>
      </c>
      <c r="B13" s="1">
        <v>73</v>
      </c>
      <c r="C13" s="1">
        <v>58</v>
      </c>
      <c r="D13" s="1">
        <v>1017</v>
      </c>
      <c r="E13" s="1">
        <v>952</v>
      </c>
      <c r="F13" s="11">
        <f>(B13/C13)-1</f>
        <v>0.25862068965517238</v>
      </c>
      <c r="G13" s="11">
        <f>(D13/E13)-1</f>
        <v>6.8277310924369727E-2</v>
      </c>
      <c r="H13" s="11">
        <f>D13/$D$63</f>
        <v>5.5928288605367353E-2</v>
      </c>
      <c r="I13" s="11">
        <f>E13/$E$63</f>
        <v>4.1348158443363446E-2</v>
      </c>
      <c r="J13" s="10" t="s">
        <v>69</v>
      </c>
      <c r="K13" s="1">
        <v>9</v>
      </c>
      <c r="L13" s="1">
        <v>0</v>
      </c>
      <c r="M13" s="1">
        <v>84</v>
      </c>
      <c r="N13" s="1">
        <v>46</v>
      </c>
      <c r="O13" s="32">
        <v>5.8708414872798431E-3</v>
      </c>
      <c r="P13" s="32">
        <v>4.6194456665200178E-3</v>
      </c>
    </row>
    <row r="14" spans="1:16" x14ac:dyDescent="0.2">
      <c r="A14" s="10" t="s">
        <v>56</v>
      </c>
      <c r="B14" s="1">
        <v>40</v>
      </c>
      <c r="C14" s="1">
        <v>32</v>
      </c>
      <c r="D14" s="1">
        <v>1010</v>
      </c>
      <c r="E14" s="1">
        <v>849</v>
      </c>
      <c r="F14" s="11">
        <f>(B14/C14)-1</f>
        <v>0.25</v>
      </c>
      <c r="G14" s="11">
        <f>(D14/E14)-1</f>
        <v>0.18963486454652534</v>
      </c>
      <c r="H14" s="11">
        <f>D14/$D$63</f>
        <v>5.5543334799824019E-2</v>
      </c>
      <c r="I14" s="11">
        <f>E14/$E$63</f>
        <v>3.6874565670604584E-2</v>
      </c>
      <c r="J14" s="35" t="s">
        <v>70</v>
      </c>
      <c r="K14" s="36">
        <v>2</v>
      </c>
      <c r="L14" s="36">
        <v>29</v>
      </c>
      <c r="M14" s="36">
        <v>40</v>
      </c>
      <c r="N14" s="36">
        <v>317</v>
      </c>
      <c r="O14" s="33">
        <v>1.3046314416177429E-3</v>
      </c>
      <c r="P14" s="33">
        <v>2.1997360316761989E-3</v>
      </c>
    </row>
    <row r="15" spans="1:16" x14ac:dyDescent="0.2">
      <c r="A15" s="10" t="s">
        <v>35</v>
      </c>
      <c r="B15" s="1">
        <v>73</v>
      </c>
      <c r="C15" s="1">
        <v>82</v>
      </c>
      <c r="D15" s="1">
        <v>963</v>
      </c>
      <c r="E15" s="1">
        <v>1775</v>
      </c>
      <c r="F15" s="11">
        <f>(B15/C15)-1</f>
        <v>-0.1097560975609756</v>
      </c>
      <c r="G15" s="11">
        <f>(D15/E15)-1</f>
        <v>-0.45746478873239438</v>
      </c>
      <c r="H15" s="11">
        <f>D15/$D$63</f>
        <v>5.2958644962604488E-2</v>
      </c>
      <c r="I15" s="11">
        <f>E15/$E$63</f>
        <v>7.709346768589298E-2</v>
      </c>
      <c r="J15" s="31" t="s">
        <v>71</v>
      </c>
      <c r="K15" s="31">
        <f>SUM(K9:K14)</f>
        <v>1533</v>
      </c>
      <c r="L15" s="31">
        <f t="shared" ref="L15:N15" si="0">SUM(L9:L14)</f>
        <v>1548</v>
      </c>
      <c r="M15" s="31">
        <f t="shared" si="0"/>
        <v>18184</v>
      </c>
      <c r="N15" s="31">
        <f t="shared" si="0"/>
        <v>23024</v>
      </c>
      <c r="O15" s="34">
        <f>SUM(O9:O14)</f>
        <v>1</v>
      </c>
      <c r="P15" s="34">
        <f>SUM(P9:P14)</f>
        <v>1</v>
      </c>
    </row>
    <row r="16" spans="1:16" x14ac:dyDescent="0.2">
      <c r="A16" s="10" t="s">
        <v>30</v>
      </c>
      <c r="B16" s="1">
        <v>201</v>
      </c>
      <c r="C16" s="1">
        <v>66</v>
      </c>
      <c r="D16" s="1">
        <v>771</v>
      </c>
      <c r="E16" s="1">
        <v>1435</v>
      </c>
      <c r="F16" s="11">
        <f>(B16/C16)-1</f>
        <v>2.0454545454545454</v>
      </c>
      <c r="G16" s="11">
        <f>(D16/E16)-1</f>
        <v>-0.46271777003484316</v>
      </c>
      <c r="H16" s="11">
        <f>D16/$D$63</f>
        <v>4.2399912010558732E-2</v>
      </c>
      <c r="I16" s="11">
        <f>E16/$E$63</f>
        <v>6.2326268241834605E-2</v>
      </c>
    </row>
    <row r="17" spans="1:10" x14ac:dyDescent="0.2">
      <c r="A17" s="10" t="s">
        <v>25</v>
      </c>
      <c r="B17" s="1">
        <v>78</v>
      </c>
      <c r="C17" s="1">
        <v>58</v>
      </c>
      <c r="D17" s="1">
        <v>705</v>
      </c>
      <c r="E17" s="1">
        <v>677</v>
      </c>
      <c r="F17" s="11">
        <f>(B17/C17)-1</f>
        <v>0.34482758620689657</v>
      </c>
      <c r="G17" s="11">
        <f>(D17/E17)-1</f>
        <v>4.1358936484490405E-2</v>
      </c>
      <c r="H17" s="11">
        <f>D17/$D$63</f>
        <v>3.8770347558293006E-2</v>
      </c>
      <c r="I17" s="11">
        <f>E17/$E$63</f>
        <v>2.9404100069492702E-2</v>
      </c>
    </row>
    <row r="18" spans="1:10" x14ac:dyDescent="0.2">
      <c r="A18" s="10" t="s">
        <v>10</v>
      </c>
      <c r="B18" s="1">
        <v>30</v>
      </c>
      <c r="C18" s="1">
        <v>64</v>
      </c>
      <c r="D18" s="1">
        <v>614</v>
      </c>
      <c r="E18" s="1">
        <v>480</v>
      </c>
      <c r="F18" s="11">
        <f>(B18/C18)-1</f>
        <v>-0.53125</v>
      </c>
      <c r="G18" s="11">
        <f>(D18/E18)-1</f>
        <v>0.27916666666666656</v>
      </c>
      <c r="H18" s="11">
        <f>D18/$D$63</f>
        <v>3.3765948086229652E-2</v>
      </c>
      <c r="I18" s="11">
        <f>E18/$E$63</f>
        <v>2.0847810979847115E-2</v>
      </c>
      <c r="J18" s="7"/>
    </row>
    <row r="19" spans="1:10" x14ac:dyDescent="0.2">
      <c r="A19" s="10" t="s">
        <v>32</v>
      </c>
      <c r="B19" s="1">
        <v>23</v>
      </c>
      <c r="C19" s="1">
        <v>19</v>
      </c>
      <c r="D19" s="1">
        <v>549</v>
      </c>
      <c r="E19" s="1">
        <v>225</v>
      </c>
      <c r="F19" s="11">
        <f>(B19/C19)-1</f>
        <v>0.21052631578947367</v>
      </c>
      <c r="G19" s="11">
        <f>(D19/E19)-1</f>
        <v>1.44</v>
      </c>
      <c r="H19" s="11">
        <f>D19/$D$63</f>
        <v>3.0191377034755829E-2</v>
      </c>
      <c r="I19" s="11">
        <f>E19/$E$63</f>
        <v>9.7724113968033349E-3</v>
      </c>
      <c r="J19" s="7"/>
    </row>
    <row r="20" spans="1:10" x14ac:dyDescent="0.2">
      <c r="A20" s="10" t="s">
        <v>18</v>
      </c>
      <c r="B20" s="1">
        <v>18</v>
      </c>
      <c r="C20" s="1">
        <v>103</v>
      </c>
      <c r="D20" s="1">
        <v>496</v>
      </c>
      <c r="E20" s="1">
        <v>860</v>
      </c>
      <c r="F20" s="11">
        <f>(B20/C20)-1</f>
        <v>-0.82524271844660191</v>
      </c>
      <c r="G20" s="11">
        <f>(D20/E20)-1</f>
        <v>-0.42325581395348832</v>
      </c>
      <c r="H20" s="11">
        <f>D20/$D$63</f>
        <v>2.7276726792784867E-2</v>
      </c>
      <c r="I20" s="11">
        <f>E20/$E$63</f>
        <v>3.7352328005559418E-2</v>
      </c>
      <c r="J20" s="7"/>
    </row>
    <row r="21" spans="1:10" x14ac:dyDescent="0.2">
      <c r="A21" s="10" t="s">
        <v>61</v>
      </c>
      <c r="B21" s="1">
        <v>45</v>
      </c>
      <c r="C21" s="1">
        <v>43</v>
      </c>
      <c r="D21" s="1">
        <v>495</v>
      </c>
      <c r="E21" s="1">
        <v>827</v>
      </c>
      <c r="F21" s="11">
        <f>(B21/C21)-1</f>
        <v>4.6511627906976827E-2</v>
      </c>
      <c r="G21" s="11">
        <f>(D21/E21)-1</f>
        <v>-0.40145102781136643</v>
      </c>
      <c r="H21" s="11">
        <f>D21/$D$63</f>
        <v>2.722173339199296E-2</v>
      </c>
      <c r="I21" s="11">
        <f>E21/$E$63</f>
        <v>3.5919041000694929E-2</v>
      </c>
      <c r="J21" s="7"/>
    </row>
    <row r="22" spans="1:10" x14ac:dyDescent="0.2">
      <c r="A22" s="10" t="s">
        <v>45</v>
      </c>
      <c r="B22" s="1">
        <v>20</v>
      </c>
      <c r="C22" s="1">
        <v>62</v>
      </c>
      <c r="D22" s="1">
        <v>449</v>
      </c>
      <c r="E22" s="1">
        <v>917</v>
      </c>
      <c r="F22" s="11">
        <f>(B22/C22)-1</f>
        <v>-0.67741935483870974</v>
      </c>
      <c r="G22" s="11">
        <f>(D22/E22)-1</f>
        <v>-0.51035986913849507</v>
      </c>
      <c r="H22" s="11">
        <f>D22/$D$63</f>
        <v>2.4692036955565332E-2</v>
      </c>
      <c r="I22" s="11">
        <f>E22/$E$63</f>
        <v>3.9828005559416263E-2</v>
      </c>
      <c r="J22" s="7"/>
    </row>
    <row r="23" spans="1:10" x14ac:dyDescent="0.2">
      <c r="A23" s="10" t="s">
        <v>58</v>
      </c>
      <c r="B23" s="1">
        <v>38</v>
      </c>
      <c r="C23" s="1">
        <v>39</v>
      </c>
      <c r="D23" s="1">
        <v>398</v>
      </c>
      <c r="E23" s="1">
        <v>634</v>
      </c>
      <c r="F23" s="11">
        <f>(B23/C23)-1</f>
        <v>-2.5641025641025661E-2</v>
      </c>
      <c r="G23" s="11">
        <f>(D23/E23)-1</f>
        <v>-0.37223974763406942</v>
      </c>
      <c r="H23" s="11">
        <f>D23/$D$63</f>
        <v>2.188737351517818E-2</v>
      </c>
      <c r="I23" s="11">
        <f>E23/$E$63</f>
        <v>2.7536483669214733E-2</v>
      </c>
      <c r="J23" s="7"/>
    </row>
    <row r="24" spans="1:10" x14ac:dyDescent="0.2">
      <c r="A24" s="10" t="s">
        <v>50</v>
      </c>
      <c r="B24" s="1">
        <v>51</v>
      </c>
      <c r="C24" s="1">
        <v>55</v>
      </c>
      <c r="D24" s="1">
        <v>395</v>
      </c>
      <c r="E24" s="1">
        <v>773</v>
      </c>
      <c r="F24" s="11">
        <f>(B24/C24)-1</f>
        <v>-7.2727272727272751E-2</v>
      </c>
      <c r="G24" s="11">
        <f>(D24/E24)-1</f>
        <v>-0.48900388098318237</v>
      </c>
      <c r="H24" s="11">
        <f>D24/$D$63</f>
        <v>2.1722393312802464E-2</v>
      </c>
      <c r="I24" s="11">
        <f>E24/$E$63</f>
        <v>3.3573662265462129E-2</v>
      </c>
      <c r="J24" s="10"/>
    </row>
    <row r="25" spans="1:10" x14ac:dyDescent="0.2">
      <c r="A25" s="10" t="s">
        <v>11</v>
      </c>
      <c r="B25" s="1">
        <v>41</v>
      </c>
      <c r="C25" s="1">
        <v>0</v>
      </c>
      <c r="D25" s="1">
        <v>365</v>
      </c>
      <c r="E25" s="1">
        <v>507</v>
      </c>
      <c r="F25" s="11">
        <v>0</v>
      </c>
      <c r="G25" s="11">
        <f>(D25/E25)-1</f>
        <v>-0.28007889546351084</v>
      </c>
      <c r="H25" s="11">
        <f>D25/$D$63</f>
        <v>2.0072591289045316E-2</v>
      </c>
      <c r="I25" s="11">
        <f>E25/$E$63</f>
        <v>2.2020500347463515E-2</v>
      </c>
    </row>
    <row r="26" spans="1:10" x14ac:dyDescent="0.2">
      <c r="A26" s="10" t="s">
        <v>12</v>
      </c>
      <c r="B26" s="1">
        <v>45</v>
      </c>
      <c r="C26" s="1">
        <v>40</v>
      </c>
      <c r="D26" s="1">
        <v>345</v>
      </c>
      <c r="E26" s="1">
        <v>342</v>
      </c>
      <c r="F26" s="11">
        <f>(B26/C26)-1</f>
        <v>0.125</v>
      </c>
      <c r="G26" s="11">
        <f>(D26/E26)-1</f>
        <v>8.7719298245614308E-3</v>
      </c>
      <c r="H26" s="11">
        <f>D26/$D$63</f>
        <v>1.8972723273207214E-2</v>
      </c>
      <c r="I26" s="11">
        <f>E26/$E$63</f>
        <v>1.4854065323141071E-2</v>
      </c>
    </row>
    <row r="27" spans="1:10" x14ac:dyDescent="0.2">
      <c r="A27" s="10" t="s">
        <v>42</v>
      </c>
      <c r="B27" s="1">
        <v>38</v>
      </c>
      <c r="C27" s="1">
        <v>18</v>
      </c>
      <c r="D27" s="1">
        <v>308</v>
      </c>
      <c r="E27" s="1">
        <v>341</v>
      </c>
      <c r="F27" s="11">
        <f>(B27/C27)-1</f>
        <v>1.1111111111111112</v>
      </c>
      <c r="G27" s="11">
        <f>(D27/E27)-1</f>
        <v>-9.6774193548387122E-2</v>
      </c>
      <c r="H27" s="11">
        <f>D27/$D$63</f>
        <v>1.6937967443906733E-2</v>
      </c>
      <c r="I27" s="11">
        <f>E27/$E$63</f>
        <v>1.4810632383599722E-2</v>
      </c>
    </row>
    <row r="28" spans="1:10" x14ac:dyDescent="0.2">
      <c r="A28" s="10" t="s">
        <v>8</v>
      </c>
      <c r="B28" s="1">
        <v>19</v>
      </c>
      <c r="C28" s="1">
        <v>28</v>
      </c>
      <c r="D28" s="1">
        <v>262</v>
      </c>
      <c r="E28" s="1">
        <v>307</v>
      </c>
      <c r="F28" s="11">
        <f>(B28/C28)-1</f>
        <v>-0.3214285714285714</v>
      </c>
      <c r="G28" s="11">
        <f>(D28/E28)-1</f>
        <v>-0.14657980456026054</v>
      </c>
      <c r="H28" s="11">
        <f>D28/$D$63</f>
        <v>1.4408271007479103E-2</v>
      </c>
      <c r="I28" s="11">
        <f>E28/$E$63</f>
        <v>1.3333912439193884E-2</v>
      </c>
    </row>
    <row r="29" spans="1:10" x14ac:dyDescent="0.2">
      <c r="A29" s="10" t="s">
        <v>59</v>
      </c>
      <c r="B29" s="1">
        <v>23</v>
      </c>
      <c r="C29" s="1">
        <v>14</v>
      </c>
      <c r="D29" s="1">
        <v>252</v>
      </c>
      <c r="E29" s="1">
        <v>110</v>
      </c>
      <c r="F29" s="11">
        <f>(B29/C29)-1</f>
        <v>0.64285714285714279</v>
      </c>
      <c r="G29" s="11">
        <f>(D29/E29)-1</f>
        <v>1.290909090909091</v>
      </c>
      <c r="H29" s="11">
        <f>D29/$D$63</f>
        <v>1.3858336999560053E-2</v>
      </c>
      <c r="I29" s="11">
        <f>E29/$E$63</f>
        <v>4.7776233495482974E-3</v>
      </c>
    </row>
    <row r="30" spans="1:10" x14ac:dyDescent="0.2">
      <c r="A30" s="10" t="s">
        <v>31</v>
      </c>
      <c r="B30" s="1">
        <v>17</v>
      </c>
      <c r="C30" s="1">
        <v>9</v>
      </c>
      <c r="D30" s="1">
        <v>211</v>
      </c>
      <c r="E30" s="1">
        <v>101</v>
      </c>
      <c r="F30" s="11">
        <f>(B30/C30)-1</f>
        <v>0.88888888888888884</v>
      </c>
      <c r="G30" s="11">
        <f>(D30/E30)-1</f>
        <v>1.0891089108910892</v>
      </c>
      <c r="H30" s="11">
        <f>D30/$D$63</f>
        <v>1.1603607567091948E-2</v>
      </c>
      <c r="I30" s="11">
        <f>E30/$E$63</f>
        <v>4.386726893676164E-3</v>
      </c>
    </row>
    <row r="31" spans="1:10" x14ac:dyDescent="0.2">
      <c r="A31" s="10" t="s">
        <v>51</v>
      </c>
      <c r="B31" s="1">
        <v>6</v>
      </c>
      <c r="C31" s="1">
        <v>32</v>
      </c>
      <c r="D31" s="1">
        <v>206</v>
      </c>
      <c r="E31" s="1">
        <v>362</v>
      </c>
      <c r="F31" s="11">
        <f>(B31/C31)-1</f>
        <v>-0.8125</v>
      </c>
      <c r="G31" s="11">
        <f>(D31/E31)-1</f>
        <v>-0.43093922651933703</v>
      </c>
      <c r="H31" s="11">
        <f>D31/$D$63</f>
        <v>1.1328640563132424E-2</v>
      </c>
      <c r="I31" s="11">
        <f>E31/$E$63</f>
        <v>1.5722724113968033E-2</v>
      </c>
    </row>
    <row r="32" spans="1:10" x14ac:dyDescent="0.2">
      <c r="A32" s="10" t="s">
        <v>19</v>
      </c>
      <c r="B32" s="1">
        <v>18</v>
      </c>
      <c r="C32" s="1">
        <v>22</v>
      </c>
      <c r="D32" s="1">
        <v>188</v>
      </c>
      <c r="E32" s="1">
        <v>377</v>
      </c>
      <c r="F32" s="11">
        <f>(B32/C32)-1</f>
        <v>-0.18181818181818177</v>
      </c>
      <c r="G32" s="11">
        <f>(D32/E32)-1</f>
        <v>-0.50132625994694968</v>
      </c>
      <c r="H32" s="11">
        <f>D32/$D$63</f>
        <v>1.0338759348878134E-2</v>
      </c>
      <c r="I32" s="11">
        <f>E32/$E$63</f>
        <v>1.6374218207088256E-2</v>
      </c>
    </row>
    <row r="33" spans="1:9" x14ac:dyDescent="0.2">
      <c r="A33" s="10" t="s">
        <v>55</v>
      </c>
      <c r="B33" s="1">
        <v>12</v>
      </c>
      <c r="C33" s="1">
        <v>35</v>
      </c>
      <c r="D33" s="1">
        <v>178</v>
      </c>
      <c r="E33" s="1">
        <v>280</v>
      </c>
      <c r="F33" s="11">
        <f>(B33/C33)-1</f>
        <v>-0.65714285714285714</v>
      </c>
      <c r="G33" s="11">
        <f>(D33/E33)-1</f>
        <v>-0.36428571428571432</v>
      </c>
      <c r="H33" s="11">
        <f>D33/$D$63</f>
        <v>9.7888253409590849E-3</v>
      </c>
      <c r="I33" s="11">
        <f>E33/$E$63</f>
        <v>1.2161223071577484E-2</v>
      </c>
    </row>
    <row r="34" spans="1:9" x14ac:dyDescent="0.2">
      <c r="A34" s="10" t="s">
        <v>17</v>
      </c>
      <c r="B34" s="1">
        <v>2</v>
      </c>
      <c r="C34" s="1">
        <v>10</v>
      </c>
      <c r="D34" s="1">
        <v>109</v>
      </c>
      <c r="E34" s="1">
        <v>168</v>
      </c>
      <c r="F34" s="11">
        <f>(B34/C34)-1</f>
        <v>-0.8</v>
      </c>
      <c r="G34" s="11">
        <f>(D34/E34)-1</f>
        <v>-0.35119047619047616</v>
      </c>
      <c r="H34" s="11">
        <f>D34/$D$63</f>
        <v>5.9942806863176419E-3</v>
      </c>
      <c r="I34" s="11">
        <f>E34/$E$63</f>
        <v>7.2967338429464909E-3</v>
      </c>
    </row>
    <row r="35" spans="1:9" x14ac:dyDescent="0.2">
      <c r="A35" s="10" t="s">
        <v>60</v>
      </c>
      <c r="B35" s="1">
        <v>13</v>
      </c>
      <c r="C35" s="1">
        <v>0</v>
      </c>
      <c r="D35" s="1">
        <v>106</v>
      </c>
      <c r="E35" s="1">
        <v>0</v>
      </c>
      <c r="F35" s="11">
        <v>0</v>
      </c>
      <c r="G35" s="11">
        <v>0</v>
      </c>
      <c r="H35" s="11">
        <f>D35/$D$63</f>
        <v>5.8293004839419273E-3</v>
      </c>
      <c r="I35" s="11">
        <v>0</v>
      </c>
    </row>
    <row r="36" spans="1:9" x14ac:dyDescent="0.2">
      <c r="A36" s="10" t="s">
        <v>38</v>
      </c>
      <c r="B36" s="1">
        <v>2</v>
      </c>
      <c r="C36" s="1">
        <v>21</v>
      </c>
      <c r="D36" s="1">
        <v>102</v>
      </c>
      <c r="E36" s="1">
        <v>63</v>
      </c>
      <c r="F36" s="11">
        <f>(B36/C36)-1</f>
        <v>-0.90476190476190477</v>
      </c>
      <c r="G36" s="11">
        <f>(D36/E36)-1</f>
        <v>0.61904761904761907</v>
      </c>
      <c r="H36" s="11">
        <f>D36/$D$63</f>
        <v>5.6093268807743072E-3</v>
      </c>
      <c r="I36" s="11">
        <f>E36/$E$63</f>
        <v>2.7362751911049338E-3</v>
      </c>
    </row>
    <row r="37" spans="1:9" x14ac:dyDescent="0.2">
      <c r="A37" s="10" t="s">
        <v>41</v>
      </c>
      <c r="B37" s="1">
        <v>3</v>
      </c>
      <c r="C37" s="1">
        <v>20</v>
      </c>
      <c r="D37" s="1">
        <v>62</v>
      </c>
      <c r="E37" s="1">
        <v>197</v>
      </c>
      <c r="F37" s="11">
        <f>(B37/C37)-1</f>
        <v>-0.85</v>
      </c>
      <c r="G37" s="11">
        <f>(D37/E37)-1</f>
        <v>-0.68527918781725883</v>
      </c>
      <c r="H37" s="11">
        <f>D37/$D$63</f>
        <v>3.4095908490981083E-3</v>
      </c>
      <c r="I37" s="11">
        <f>E37/$E$63</f>
        <v>8.5562890896455877E-3</v>
      </c>
    </row>
    <row r="38" spans="1:9" x14ac:dyDescent="0.2">
      <c r="A38" s="10" t="s">
        <v>54</v>
      </c>
      <c r="B38" s="1">
        <v>0</v>
      </c>
      <c r="C38" s="1">
        <v>0</v>
      </c>
      <c r="D38" s="1">
        <v>54</v>
      </c>
      <c r="E38" s="1">
        <v>0</v>
      </c>
      <c r="F38" s="11">
        <v>0</v>
      </c>
      <c r="G38" s="11">
        <v>0</v>
      </c>
      <c r="H38" s="11">
        <f>D38/$D$63</f>
        <v>2.9696436427628686E-3</v>
      </c>
      <c r="I38" s="11">
        <v>0</v>
      </c>
    </row>
    <row r="39" spans="1:9" x14ac:dyDescent="0.2">
      <c r="A39" s="10" t="s">
        <v>13</v>
      </c>
      <c r="B39" s="1">
        <v>1</v>
      </c>
      <c r="C39" s="1">
        <v>2</v>
      </c>
      <c r="D39" s="1">
        <v>52</v>
      </c>
      <c r="E39" s="1">
        <v>36</v>
      </c>
      <c r="F39" s="11">
        <f>(B39/C39)-1</f>
        <v>-0.5</v>
      </c>
      <c r="G39" s="11">
        <f>(D39/E39)-1</f>
        <v>0.44444444444444442</v>
      </c>
      <c r="H39" s="11">
        <f>D39/$D$63</f>
        <v>2.8596568411790586E-3</v>
      </c>
      <c r="I39" s="11">
        <f>E39/$E$63</f>
        <v>1.5635858234885338E-3</v>
      </c>
    </row>
    <row r="40" spans="1:9" x14ac:dyDescent="0.2">
      <c r="A40" s="10" t="s">
        <v>34</v>
      </c>
      <c r="B40" s="1">
        <v>18</v>
      </c>
      <c r="C40" s="1">
        <v>2</v>
      </c>
      <c r="D40" s="1">
        <v>51</v>
      </c>
      <c r="E40" s="1">
        <v>14</v>
      </c>
      <c r="F40" s="11">
        <f>(B40/C40)-1</f>
        <v>8</v>
      </c>
      <c r="G40" s="11">
        <f>(D40/E40)-1</f>
        <v>2.6428571428571428</v>
      </c>
      <c r="H40" s="11">
        <f>D40/$D$63</f>
        <v>2.8046634403871536E-3</v>
      </c>
      <c r="I40" s="11">
        <f>E40/$E$63</f>
        <v>6.0806115357887425E-4</v>
      </c>
    </row>
    <row r="41" spans="1:9" x14ac:dyDescent="0.2">
      <c r="A41" s="10" t="s">
        <v>46</v>
      </c>
      <c r="B41" s="1">
        <v>0</v>
      </c>
      <c r="C41" s="1">
        <v>8</v>
      </c>
      <c r="D41" s="1">
        <v>43</v>
      </c>
      <c r="E41" s="1">
        <v>236</v>
      </c>
      <c r="F41" s="11">
        <f>(B41/C41)-1</f>
        <v>-1</v>
      </c>
      <c r="G41" s="11">
        <f>(D41/E41)-1</f>
        <v>-0.81779661016949157</v>
      </c>
      <c r="H41" s="11">
        <f>D41/$D$63</f>
        <v>2.3647162340519139E-3</v>
      </c>
      <c r="I41" s="11">
        <f>E41/$E$63</f>
        <v>1.0250173731758166E-2</v>
      </c>
    </row>
    <row r="42" spans="1:9" x14ac:dyDescent="0.2">
      <c r="A42" s="10" t="s">
        <v>57</v>
      </c>
      <c r="B42" s="1">
        <v>4</v>
      </c>
      <c r="C42" s="1">
        <v>0</v>
      </c>
      <c r="D42" s="1">
        <v>30</v>
      </c>
      <c r="E42" s="1">
        <v>0</v>
      </c>
      <c r="F42" s="11">
        <v>0</v>
      </c>
      <c r="G42" s="11">
        <v>0</v>
      </c>
      <c r="H42" s="11">
        <f>D42/$D$63</f>
        <v>1.6498020237571492E-3</v>
      </c>
      <c r="I42" s="11">
        <v>0</v>
      </c>
    </row>
    <row r="43" spans="1:9" x14ac:dyDescent="0.2">
      <c r="A43" s="10" t="s">
        <v>48</v>
      </c>
      <c r="B43" s="1">
        <v>1</v>
      </c>
      <c r="C43" s="1">
        <v>7</v>
      </c>
      <c r="D43" s="1">
        <v>29</v>
      </c>
      <c r="E43" s="1">
        <v>79</v>
      </c>
      <c r="F43" s="11">
        <f>(B43/C43)-1</f>
        <v>-0.85714285714285721</v>
      </c>
      <c r="G43" s="11">
        <f>(D43/E43)-1</f>
        <v>-0.63291139240506333</v>
      </c>
      <c r="H43" s="11">
        <f>D43/$D$63</f>
        <v>1.5948086229652441E-3</v>
      </c>
      <c r="I43" s="11">
        <f>E43/$E$63</f>
        <v>3.4312022237665044E-3</v>
      </c>
    </row>
    <row r="44" spans="1:9" x14ac:dyDescent="0.2">
      <c r="A44" s="10" t="s">
        <v>29</v>
      </c>
      <c r="B44" s="1">
        <v>0</v>
      </c>
      <c r="C44" s="1">
        <v>41</v>
      </c>
      <c r="D44" s="1">
        <v>28</v>
      </c>
      <c r="E44" s="1">
        <v>265</v>
      </c>
      <c r="F44" s="11">
        <f>(B44/C44)-1</f>
        <v>-1</v>
      </c>
      <c r="G44" s="11">
        <f>(D44/E44)-1</f>
        <v>-0.89433962264150946</v>
      </c>
      <c r="H44" s="11">
        <f>D44/$D$63</f>
        <v>1.5398152221733391E-3</v>
      </c>
      <c r="I44" s="11">
        <f>E44/$E$63</f>
        <v>1.1509728978457262E-2</v>
      </c>
    </row>
    <row r="45" spans="1:9" x14ac:dyDescent="0.2">
      <c r="A45" s="10" t="s">
        <v>49</v>
      </c>
      <c r="B45" s="1">
        <v>1</v>
      </c>
      <c r="C45" s="1">
        <v>14</v>
      </c>
      <c r="D45" s="1">
        <v>27</v>
      </c>
      <c r="E45" s="1">
        <v>153</v>
      </c>
      <c r="F45" s="11">
        <f>(B45/C45)-1</f>
        <v>-0.9285714285714286</v>
      </c>
      <c r="G45" s="11">
        <f>(D45/E45)-1</f>
        <v>-0.82352941176470584</v>
      </c>
      <c r="H45" s="11">
        <f>D45/$D$63</f>
        <v>1.4848218213814343E-3</v>
      </c>
      <c r="I45" s="11">
        <f>E45/$E$63</f>
        <v>6.6452397498262686E-3</v>
      </c>
    </row>
    <row r="46" spans="1:9" x14ac:dyDescent="0.2">
      <c r="A46" s="10" t="s">
        <v>33</v>
      </c>
      <c r="B46" s="1">
        <v>0</v>
      </c>
      <c r="C46" s="1">
        <v>24</v>
      </c>
      <c r="D46" s="1">
        <v>17</v>
      </c>
      <c r="E46" s="1">
        <v>294</v>
      </c>
      <c r="F46" s="11">
        <f>(B46/C46)-1</f>
        <v>-1</v>
      </c>
      <c r="G46" s="11">
        <f>(D46/E46)-1</f>
        <v>-0.94217687074829937</v>
      </c>
      <c r="H46" s="11">
        <f>D46/$D$63</f>
        <v>9.348878134623845E-4</v>
      </c>
      <c r="I46" s="11">
        <f>E46/$E$63</f>
        <v>1.2769284225156359E-2</v>
      </c>
    </row>
    <row r="47" spans="1:9" x14ac:dyDescent="0.2">
      <c r="A47" s="10" t="s">
        <v>16</v>
      </c>
      <c r="B47" s="1">
        <v>1</v>
      </c>
      <c r="C47" s="1">
        <v>0</v>
      </c>
      <c r="D47" s="1">
        <v>15</v>
      </c>
      <c r="E47" s="1">
        <v>22</v>
      </c>
      <c r="F47" s="11">
        <v>0</v>
      </c>
      <c r="G47" s="11">
        <f>(D47/E47)-1</f>
        <v>-0.31818181818181823</v>
      </c>
      <c r="H47" s="11">
        <f>D47/$D$63</f>
        <v>8.2490101187857458E-4</v>
      </c>
      <c r="I47" s="11">
        <f>E47/$E$63</f>
        <v>9.5552466990965945E-4</v>
      </c>
    </row>
    <row r="48" spans="1:9" x14ac:dyDescent="0.2">
      <c r="A48" s="10" t="s">
        <v>47</v>
      </c>
      <c r="B48" s="1">
        <v>0</v>
      </c>
      <c r="C48" s="1">
        <v>4</v>
      </c>
      <c r="D48" s="1">
        <v>15</v>
      </c>
      <c r="E48" s="1">
        <v>117</v>
      </c>
      <c r="F48" s="11">
        <f>(B48/C48)-1</f>
        <v>-1</v>
      </c>
      <c r="G48" s="11">
        <f>(D48/E48)-1</f>
        <v>-0.87179487179487181</v>
      </c>
      <c r="H48" s="11">
        <f>D48/$D$63</f>
        <v>8.2490101187857458E-4</v>
      </c>
      <c r="I48" s="11">
        <f>E48/$E$63</f>
        <v>5.0816539263377342E-3</v>
      </c>
    </row>
    <row r="49" spans="1:9" x14ac:dyDescent="0.2">
      <c r="A49" s="10" t="s">
        <v>28</v>
      </c>
      <c r="B49" s="1">
        <v>2</v>
      </c>
      <c r="C49" s="1">
        <v>0</v>
      </c>
      <c r="D49" s="1">
        <v>13</v>
      </c>
      <c r="E49" s="1">
        <v>6</v>
      </c>
      <c r="F49" s="11">
        <v>0</v>
      </c>
      <c r="G49" s="11">
        <f>(D49/E49)-1</f>
        <v>1.1666666666666665</v>
      </c>
      <c r="H49" s="11">
        <f>D49/$D$63</f>
        <v>7.1491421029476465E-4</v>
      </c>
      <c r="I49" s="11">
        <f>E49/$E$63</f>
        <v>2.6059763724808893E-4</v>
      </c>
    </row>
    <row r="50" spans="1:9" x14ac:dyDescent="0.2">
      <c r="A50" s="10" t="s">
        <v>22</v>
      </c>
      <c r="B50" s="1">
        <v>0</v>
      </c>
      <c r="C50" s="1">
        <v>0</v>
      </c>
      <c r="D50" s="1">
        <v>12</v>
      </c>
      <c r="E50" s="1">
        <v>0</v>
      </c>
      <c r="F50" s="11">
        <v>0</v>
      </c>
      <c r="G50" s="11">
        <v>0</v>
      </c>
      <c r="H50" s="11">
        <f>D50/$D$63</f>
        <v>6.5992080950285964E-4</v>
      </c>
      <c r="I50" s="11">
        <v>0</v>
      </c>
    </row>
    <row r="51" spans="1:9" x14ac:dyDescent="0.2">
      <c r="A51" s="10" t="s">
        <v>44</v>
      </c>
      <c r="B51" s="1">
        <v>0</v>
      </c>
      <c r="C51" s="1">
        <v>6</v>
      </c>
      <c r="D51" s="1">
        <v>11</v>
      </c>
      <c r="E51" s="1">
        <v>92</v>
      </c>
      <c r="F51" s="11">
        <f>(B51/C51)-1</f>
        <v>-1</v>
      </c>
      <c r="G51" s="11">
        <f>(D51/E51)-1</f>
        <v>-0.88043478260869568</v>
      </c>
      <c r="H51" s="11">
        <f>D51/$D$63</f>
        <v>6.0492740871095473E-4</v>
      </c>
      <c r="I51" s="11">
        <f>E51/$E$63</f>
        <v>3.9958304378040306E-3</v>
      </c>
    </row>
    <row r="52" spans="1:9" x14ac:dyDescent="0.2">
      <c r="A52" s="10" t="s">
        <v>23</v>
      </c>
      <c r="B52" s="1">
        <v>3</v>
      </c>
      <c r="C52" s="1">
        <v>0</v>
      </c>
      <c r="D52" s="1">
        <v>7</v>
      </c>
      <c r="E52" s="1">
        <v>10</v>
      </c>
      <c r="F52" s="11">
        <v>0</v>
      </c>
      <c r="G52" s="11">
        <f>(D52/E52)-1</f>
        <v>-0.30000000000000004</v>
      </c>
      <c r="H52" s="11">
        <f>D52/$D$63</f>
        <v>3.8495380554333478E-4</v>
      </c>
      <c r="I52" s="11">
        <f>E52/$E$63</f>
        <v>4.3432939541348159E-4</v>
      </c>
    </row>
    <row r="53" spans="1:9" x14ac:dyDescent="0.2">
      <c r="A53" s="10" t="s">
        <v>39</v>
      </c>
      <c r="B53" s="1">
        <v>0</v>
      </c>
      <c r="C53" s="1">
        <v>20</v>
      </c>
      <c r="D53" s="1">
        <v>6</v>
      </c>
      <c r="E53" s="1">
        <v>168</v>
      </c>
      <c r="F53" s="11">
        <f>(B53/C53)-1</f>
        <v>-1</v>
      </c>
      <c r="G53" s="11">
        <f>(D53/E53)-1</f>
        <v>-0.9642857142857143</v>
      </c>
      <c r="H53" s="11">
        <f>D53/$D$63</f>
        <v>3.2996040475142982E-4</v>
      </c>
      <c r="I53" s="11">
        <f>E53/$E$63</f>
        <v>7.2967338429464909E-3</v>
      </c>
    </row>
    <row r="54" spans="1:9" x14ac:dyDescent="0.2">
      <c r="A54" s="10" t="s">
        <v>9</v>
      </c>
      <c r="B54" s="1">
        <v>0</v>
      </c>
      <c r="C54" s="1">
        <v>1</v>
      </c>
      <c r="D54" s="1">
        <v>3</v>
      </c>
      <c r="E54" s="1">
        <v>46</v>
      </c>
      <c r="F54" s="11">
        <f>(B54/C54)-1</f>
        <v>-1</v>
      </c>
      <c r="G54" s="11">
        <f>(D54/E54)-1</f>
        <v>-0.93478260869565222</v>
      </c>
      <c r="H54" s="11">
        <f>D54/$D$63</f>
        <v>1.6498020237571491E-4</v>
      </c>
      <c r="I54" s="11">
        <f>E54/$E$63</f>
        <v>1.9979152189020153E-3</v>
      </c>
    </row>
    <row r="55" spans="1:9" x14ac:dyDescent="0.2">
      <c r="A55" s="10" t="s">
        <v>20</v>
      </c>
      <c r="B55" s="1">
        <v>0</v>
      </c>
      <c r="C55" s="1">
        <v>0</v>
      </c>
      <c r="D55" s="1">
        <v>1</v>
      </c>
      <c r="E55" s="1">
        <v>0</v>
      </c>
      <c r="F55" s="11">
        <v>0</v>
      </c>
      <c r="G55" s="11">
        <v>0</v>
      </c>
      <c r="H55" s="11">
        <f>D55/$D$63</f>
        <v>5.4993400791904974E-5</v>
      </c>
      <c r="I55" s="11">
        <v>0</v>
      </c>
    </row>
    <row r="56" spans="1:9" x14ac:dyDescent="0.2">
      <c r="A56" s="10" t="s">
        <v>40</v>
      </c>
      <c r="B56" s="1">
        <v>0</v>
      </c>
      <c r="C56" s="1">
        <v>0</v>
      </c>
      <c r="D56" s="1">
        <v>1</v>
      </c>
      <c r="E56" s="1">
        <v>0</v>
      </c>
      <c r="F56" s="11">
        <v>0</v>
      </c>
      <c r="G56" s="11">
        <v>0</v>
      </c>
      <c r="H56" s="11">
        <f>D56/$D$63</f>
        <v>5.4993400791904974E-5</v>
      </c>
      <c r="I56" s="11">
        <v>0</v>
      </c>
    </row>
    <row r="57" spans="1:9" x14ac:dyDescent="0.2">
      <c r="A57" s="10" t="s">
        <v>15</v>
      </c>
      <c r="B57" s="1">
        <v>0</v>
      </c>
      <c r="C57" s="1">
        <v>0</v>
      </c>
      <c r="D57" s="1">
        <v>0</v>
      </c>
      <c r="E57" s="1">
        <v>16</v>
      </c>
      <c r="F57" s="11">
        <v>0</v>
      </c>
      <c r="G57" s="11">
        <f>(D57/E57)-1</f>
        <v>-1</v>
      </c>
      <c r="H57" s="11">
        <v>0</v>
      </c>
      <c r="I57" s="11">
        <f>E57/$E$63</f>
        <v>6.9492703266157052E-4</v>
      </c>
    </row>
    <row r="58" spans="1:9" x14ac:dyDescent="0.2">
      <c r="A58" s="10" t="s">
        <v>21</v>
      </c>
      <c r="B58" s="1">
        <v>0</v>
      </c>
      <c r="C58" s="1">
        <v>12</v>
      </c>
      <c r="D58" s="1">
        <v>0</v>
      </c>
      <c r="E58" s="1">
        <v>320</v>
      </c>
      <c r="F58" s="11">
        <f>(B58/C58)-1</f>
        <v>-1</v>
      </c>
      <c r="G58" s="11">
        <f>(D58/E58)-1</f>
        <v>-1</v>
      </c>
      <c r="H58" s="11">
        <v>0</v>
      </c>
      <c r="I58" s="11">
        <f>E58/$E$63</f>
        <v>1.3898540653231411E-2</v>
      </c>
    </row>
    <row r="59" spans="1:9" x14ac:dyDescent="0.2">
      <c r="A59" s="10" t="s">
        <v>27</v>
      </c>
      <c r="B59" s="1">
        <v>0</v>
      </c>
      <c r="C59" s="1">
        <v>24</v>
      </c>
      <c r="D59" s="1">
        <v>0</v>
      </c>
      <c r="E59" s="1">
        <v>252</v>
      </c>
      <c r="F59" s="11">
        <f>(B59/C59)-1</f>
        <v>-1</v>
      </c>
      <c r="G59" s="11">
        <f>(D59/E59)-1</f>
        <v>-1</v>
      </c>
      <c r="H59" s="11">
        <v>0</v>
      </c>
      <c r="I59" s="11">
        <f>E59/$E$63</f>
        <v>1.0945100764419735E-2</v>
      </c>
    </row>
    <row r="60" spans="1:9" x14ac:dyDescent="0.2">
      <c r="A60" s="10" t="s">
        <v>37</v>
      </c>
      <c r="B60" s="1">
        <v>0</v>
      </c>
      <c r="C60" s="1">
        <v>0</v>
      </c>
      <c r="D60" s="1">
        <v>0</v>
      </c>
      <c r="E60" s="1">
        <v>13</v>
      </c>
      <c r="F60" s="11">
        <v>0</v>
      </c>
      <c r="G60" s="11">
        <f>(D60/E60)-1</f>
        <v>-1</v>
      </c>
      <c r="H60" s="11">
        <v>0</v>
      </c>
      <c r="I60" s="11">
        <f>E60/$E$63</f>
        <v>5.6462821403752605E-4</v>
      </c>
    </row>
    <row r="61" spans="1:9" x14ac:dyDescent="0.2">
      <c r="A61" s="10" t="s">
        <v>43</v>
      </c>
      <c r="B61" s="1">
        <v>0</v>
      </c>
      <c r="C61" s="1">
        <v>3</v>
      </c>
      <c r="D61" s="1">
        <v>0</v>
      </c>
      <c r="E61" s="1">
        <v>20</v>
      </c>
      <c r="F61" s="11">
        <f>(B61/C61)-1</f>
        <v>-1</v>
      </c>
      <c r="G61" s="11">
        <f>(D61/E61)-1</f>
        <v>-1</v>
      </c>
      <c r="H61" s="11">
        <v>0</v>
      </c>
      <c r="I61" s="11">
        <f>E61/$E$63</f>
        <v>8.6865879082696318E-4</v>
      </c>
    </row>
    <row r="62" spans="1:9" x14ac:dyDescent="0.2">
      <c r="A62" s="10" t="s">
        <v>62</v>
      </c>
      <c r="B62" s="1">
        <v>24</v>
      </c>
      <c r="C62" s="1">
        <v>19</v>
      </c>
      <c r="D62" s="1">
        <v>116</v>
      </c>
      <c r="E62" s="1">
        <v>155</v>
      </c>
      <c r="F62" s="11">
        <f>(B62/C62)-1</f>
        <v>0.26315789473684204</v>
      </c>
      <c r="G62" s="11">
        <f>(D62/E62)-1</f>
        <v>-0.25161290322580643</v>
      </c>
      <c r="H62" s="11">
        <f t="shared" ref="H44:H63" si="1">D62/$D$63</f>
        <v>6.3792344918609765E-3</v>
      </c>
      <c r="I62" s="11">
        <f>E62/$E$63</f>
        <v>6.7321056289089643E-3</v>
      </c>
    </row>
    <row r="63" spans="1:9" s="8" customFormat="1" x14ac:dyDescent="0.2">
      <c r="A63" s="7" t="s">
        <v>63</v>
      </c>
      <c r="B63" s="8">
        <v>1533</v>
      </c>
      <c r="C63" s="8">
        <v>1548</v>
      </c>
      <c r="D63" s="8">
        <v>18184</v>
      </c>
      <c r="E63" s="8">
        <v>23024</v>
      </c>
      <c r="F63" s="9">
        <f>(B63/C63)-1</f>
        <v>-9.6899224806201723E-3</v>
      </c>
      <c r="G63" s="9">
        <f>(D63/E63)-1</f>
        <v>-0.21021542738012511</v>
      </c>
      <c r="H63" s="9">
        <f t="shared" si="1"/>
        <v>1</v>
      </c>
      <c r="I63" s="9">
        <f>E63/$E$63</f>
        <v>1</v>
      </c>
    </row>
    <row r="64" spans="1:9" x14ac:dyDescent="0.2">
      <c r="A64" s="10" t="s">
        <v>2</v>
      </c>
      <c r="F64" s="11"/>
      <c r="G64" s="11"/>
      <c r="H64" s="11"/>
      <c r="I64" s="11"/>
    </row>
    <row r="65" spans="6:9" s="8" customFormat="1" x14ac:dyDescent="0.2">
      <c r="F65" s="9"/>
      <c r="G65" s="9"/>
      <c r="H65" s="9"/>
      <c r="I65" s="9"/>
    </row>
    <row r="66" spans="6:9" s="8" customFormat="1" x14ac:dyDescent="0.2">
      <c r="F66" s="9"/>
      <c r="G66" s="9"/>
      <c r="H66" s="9"/>
      <c r="I66" s="9"/>
    </row>
    <row r="67" spans="6:9" s="8" customFormat="1" x14ac:dyDescent="0.2">
      <c r="F67" s="9"/>
      <c r="G67" s="9"/>
      <c r="H67" s="9"/>
      <c r="I67" s="9"/>
    </row>
    <row r="68" spans="6:9" s="8" customFormat="1" ht="14" customHeight="1" x14ac:dyDescent="0.2">
      <c r="F68" s="9"/>
      <c r="G68" s="9"/>
      <c r="H68" s="9"/>
      <c r="I68" s="9"/>
    </row>
    <row r="69" spans="6:9" s="8" customFormat="1" x14ac:dyDescent="0.2">
      <c r="F69" s="9"/>
      <c r="G69" s="9"/>
      <c r="H69" s="9"/>
      <c r="I69" s="9"/>
    </row>
    <row r="70" spans="6:9" s="8" customFormat="1" x14ac:dyDescent="0.2">
      <c r="F70" s="9"/>
      <c r="G70" s="9"/>
      <c r="H70" s="9"/>
      <c r="I70" s="9"/>
    </row>
    <row r="71" spans="6:9" x14ac:dyDescent="0.2">
      <c r="F71" s="11"/>
      <c r="G71" s="11"/>
      <c r="H71" s="11"/>
      <c r="I71" s="11"/>
    </row>
  </sheetData>
  <sortState xmlns:xlrd2="http://schemas.microsoft.com/office/spreadsheetml/2017/richdata2" ref="A8:I61">
    <sortCondition descending="1" ref="D8:D61"/>
  </sortState>
  <mergeCells count="6">
    <mergeCell ref="M6:N6"/>
    <mergeCell ref="B6:C6"/>
    <mergeCell ref="D6:E6"/>
    <mergeCell ref="H6:I6"/>
    <mergeCell ref="F6:G6"/>
    <mergeCell ref="K6:L6"/>
  </mergeCells>
  <phoneticPr fontId="1" type="noConversion"/>
  <pageMargins left="0.75" right="0.75" top="1" bottom="1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Totalt 0-3,5 ton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Kovacs</dc:creator>
  <cp:lastModifiedBy>Microsoft Office User</cp:lastModifiedBy>
  <cp:lastPrinted>2017-01-11T12:55:00Z</cp:lastPrinted>
  <dcterms:created xsi:type="dcterms:W3CDTF">2005-03-09T11:14:40Z</dcterms:created>
  <dcterms:modified xsi:type="dcterms:W3CDTF">2022-08-02T15:25:13Z</dcterms:modified>
</cp:coreProperties>
</file>